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62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F306" i="9"/>
  <c r="H305" i="9"/>
  <c r="G305" i="9"/>
  <c r="E305" i="9" s="1"/>
  <c r="B305" i="9" s="1"/>
  <c r="F305" i="9"/>
  <c r="H304" i="9"/>
  <c r="E304" i="9" s="1"/>
  <c r="B304" i="9" s="1"/>
  <c r="G304" i="9"/>
  <c r="F304" i="9"/>
  <c r="H303" i="9"/>
  <c r="G303" i="9"/>
  <c r="F303" i="9"/>
  <c r="E303" i="9"/>
  <c r="B303" i="9" s="1"/>
  <c r="H302" i="9"/>
  <c r="G302" i="9"/>
  <c r="F302" i="9"/>
  <c r="H301" i="9"/>
  <c r="G301" i="9"/>
  <c r="E301" i="9" s="1"/>
  <c r="B301" i="9" s="1"/>
  <c r="F301" i="9"/>
  <c r="H300" i="9"/>
  <c r="G300" i="9"/>
  <c r="F300" i="9"/>
  <c r="H299" i="9"/>
  <c r="G299" i="9"/>
  <c r="F299" i="9"/>
  <c r="H298" i="9"/>
  <c r="G298" i="9"/>
  <c r="E298" i="9" s="1"/>
  <c r="F298" i="9"/>
  <c r="H297" i="9"/>
  <c r="G297" i="9"/>
  <c r="F297" i="9"/>
  <c r="H296" i="9"/>
  <c r="E296" i="9" s="1"/>
  <c r="B296" i="9" s="1"/>
  <c r="G296" i="9"/>
  <c r="F296" i="9"/>
  <c r="H295" i="9"/>
  <c r="G295" i="9"/>
  <c r="F295" i="9"/>
  <c r="H294" i="9"/>
  <c r="E294" i="9" s="1"/>
  <c r="G294" i="9"/>
  <c r="F294" i="9"/>
  <c r="H293" i="9"/>
  <c r="G293" i="9"/>
  <c r="F293" i="9"/>
  <c r="H292" i="9"/>
  <c r="G292" i="9"/>
  <c r="F292" i="9"/>
  <c r="H291" i="9"/>
  <c r="G291" i="9"/>
  <c r="F291" i="9"/>
  <c r="E291" i="9"/>
  <c r="B291" i="9" s="1"/>
  <c r="F290" i="9"/>
  <c r="F289" i="9"/>
  <c r="H288" i="9"/>
  <c r="G288" i="9"/>
  <c r="E288" i="9" s="1"/>
  <c r="B288" i="9" s="1"/>
  <c r="F288" i="9"/>
  <c r="H287" i="9"/>
  <c r="G287" i="9"/>
  <c r="F287" i="9"/>
  <c r="H286" i="9"/>
  <c r="G286" i="9"/>
  <c r="F286" i="9"/>
  <c r="H285" i="9"/>
  <c r="G285" i="9"/>
  <c r="F285" i="9"/>
  <c r="F284" i="9"/>
  <c r="H283" i="9"/>
  <c r="G283" i="9"/>
  <c r="F283" i="9"/>
  <c r="H282" i="9"/>
  <c r="E282" i="9" s="1"/>
  <c r="B282" i="9" s="1"/>
  <c r="G282" i="9"/>
  <c r="F282" i="9"/>
  <c r="H281" i="9"/>
  <c r="G281" i="9"/>
  <c r="F281" i="9"/>
  <c r="F280" i="9"/>
  <c r="F279" i="9"/>
  <c r="F278" i="9"/>
  <c r="F277" i="9"/>
  <c r="F276" i="9"/>
  <c r="L275" i="9"/>
  <c r="F275" i="9" s="1"/>
  <c r="H275" i="9"/>
  <c r="F274" i="9"/>
  <c r="I273" i="9"/>
  <c r="H273" i="9"/>
  <c r="F273" i="9"/>
  <c r="E272" i="9"/>
  <c r="M271" i="9"/>
  <c r="L271" i="9"/>
  <c r="F271" i="9" s="1"/>
  <c r="E271" i="9"/>
  <c r="M270" i="9"/>
  <c r="F270" i="9" s="1"/>
  <c r="B270" i="9" s="1"/>
  <c r="L270" i="9"/>
  <c r="E270" i="9"/>
  <c r="M269" i="9"/>
  <c r="L269" i="9"/>
  <c r="F269" i="9" s="1"/>
  <c r="E269" i="9"/>
  <c r="B269" i="9" s="1"/>
  <c r="M268" i="9"/>
  <c r="L268" i="9"/>
  <c r="F268" i="9"/>
  <c r="B268" i="9" s="1"/>
  <c r="E268" i="9"/>
  <c r="M267" i="9"/>
  <c r="L267" i="9"/>
  <c r="F267" i="9" s="1"/>
  <c r="E267" i="9"/>
  <c r="M266" i="9"/>
  <c r="F266" i="9" s="1"/>
  <c r="B266" i="9" s="1"/>
  <c r="L266" i="9"/>
  <c r="E266" i="9"/>
  <c r="M265" i="9"/>
  <c r="L265" i="9"/>
  <c r="F265" i="9" s="1"/>
  <c r="E265" i="9"/>
  <c r="B265" i="9" s="1"/>
  <c r="M264" i="9"/>
  <c r="L264" i="9"/>
  <c r="F264" i="9"/>
  <c r="B264" i="9" s="1"/>
  <c r="E264" i="9"/>
  <c r="M263" i="9"/>
  <c r="L263" i="9"/>
  <c r="F263" i="9" s="1"/>
  <c r="E263" i="9"/>
  <c r="M262" i="9"/>
  <c r="L262" i="9"/>
  <c r="E262" i="9"/>
  <c r="M261" i="9"/>
  <c r="L261" i="9"/>
  <c r="F261" i="9" s="1"/>
  <c r="E261" i="9"/>
  <c r="B261" i="9" s="1"/>
  <c r="M260" i="9"/>
  <c r="L260" i="9"/>
  <c r="F260" i="9"/>
  <c r="B260" i="9" s="1"/>
  <c r="E260" i="9"/>
  <c r="M259" i="9"/>
  <c r="L259" i="9"/>
  <c r="F259" i="9" s="1"/>
  <c r="E259" i="9"/>
  <c r="M258" i="9"/>
  <c r="L258" i="9"/>
  <c r="E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B249" i="9" s="1"/>
  <c r="M248" i="9"/>
  <c r="L248" i="9"/>
  <c r="F248" i="9"/>
  <c r="B248" i="9" s="1"/>
  <c r="E248" i="9"/>
  <c r="M247" i="9"/>
  <c r="L247" i="9"/>
  <c r="F247" i="9" s="1"/>
  <c r="E247" i="9"/>
  <c r="M246" i="9"/>
  <c r="F246" i="9" s="1"/>
  <c r="B246" i="9" s="1"/>
  <c r="L246" i="9"/>
  <c r="E246" i="9"/>
  <c r="M245" i="9"/>
  <c r="L245" i="9"/>
  <c r="F245" i="9" s="1"/>
  <c r="E245" i="9"/>
  <c r="B245" i="9" s="1"/>
  <c r="M244" i="9"/>
  <c r="L244" i="9"/>
  <c r="F244" i="9"/>
  <c r="B244" i="9" s="1"/>
  <c r="E244" i="9"/>
  <c r="M243" i="9"/>
  <c r="L243" i="9"/>
  <c r="F243" i="9" s="1"/>
  <c r="E243" i="9"/>
  <c r="M242" i="9"/>
  <c r="L242" i="9"/>
  <c r="E242" i="9"/>
  <c r="M241" i="9"/>
  <c r="L241" i="9"/>
  <c r="F241" i="9" s="1"/>
  <c r="E241" i="9"/>
  <c r="B241" i="9" s="1"/>
  <c r="M240" i="9"/>
  <c r="L240" i="9"/>
  <c r="F240" i="9"/>
  <c r="B240" i="9" s="1"/>
  <c r="E240" i="9"/>
  <c r="M239" i="9"/>
  <c r="L239" i="9"/>
  <c r="F239" i="9" s="1"/>
  <c r="E239" i="9"/>
  <c r="M238" i="9"/>
  <c r="L238" i="9"/>
  <c r="E238" i="9"/>
  <c r="M237" i="9"/>
  <c r="L237" i="9"/>
  <c r="F237" i="9" s="1"/>
  <c r="E237" i="9"/>
  <c r="B237" i="9" s="1"/>
  <c r="M236" i="9"/>
  <c r="L236" i="9"/>
  <c r="F236" i="9"/>
  <c r="E236" i="9"/>
  <c r="B236" i="9" s="1"/>
  <c r="M235" i="9"/>
  <c r="L235" i="9"/>
  <c r="F235" i="9" s="1"/>
  <c r="E235" i="9"/>
  <c r="M234" i="9"/>
  <c r="L234" i="9"/>
  <c r="E234" i="9"/>
  <c r="M233" i="9"/>
  <c r="L233" i="9"/>
  <c r="F233" i="9" s="1"/>
  <c r="E233" i="9"/>
  <c r="B233" i="9" s="1"/>
  <c r="M232" i="9"/>
  <c r="L232" i="9"/>
  <c r="F232" i="9"/>
  <c r="B232" i="9" s="1"/>
  <c r="E232" i="9"/>
  <c r="M231" i="9"/>
  <c r="L231" i="9"/>
  <c r="F231" i="9" s="1"/>
  <c r="E231" i="9"/>
  <c r="M230" i="9"/>
  <c r="L230" i="9"/>
  <c r="E230" i="9"/>
  <c r="M229" i="9"/>
  <c r="L229" i="9"/>
  <c r="F229" i="9" s="1"/>
  <c r="E229" i="9"/>
  <c r="B229" i="9" s="1"/>
  <c r="M228" i="9"/>
  <c r="L228" i="9"/>
  <c r="F228" i="9"/>
  <c r="B228" i="9" s="1"/>
  <c r="E228" i="9"/>
  <c r="M227" i="9"/>
  <c r="L227" i="9"/>
  <c r="F227" i="9" s="1"/>
  <c r="E227" i="9"/>
  <c r="M226" i="9"/>
  <c r="L226" i="9"/>
  <c r="E226" i="9"/>
  <c r="M225" i="9"/>
  <c r="L225" i="9"/>
  <c r="F225" i="9" s="1"/>
  <c r="E225" i="9"/>
  <c r="B225" i="9" s="1"/>
  <c r="M224" i="9"/>
  <c r="L224" i="9"/>
  <c r="F224" i="9"/>
  <c r="B224" i="9" s="1"/>
  <c r="E224" i="9"/>
  <c r="M223" i="9"/>
  <c r="L223" i="9"/>
  <c r="E223" i="9"/>
  <c r="M222" i="9"/>
  <c r="F222" i="9" s="1"/>
  <c r="B222" i="9" s="1"/>
  <c r="L222" i="9"/>
  <c r="E222" i="9"/>
  <c r="M221" i="9"/>
  <c r="F221" i="9" s="1"/>
  <c r="L221" i="9"/>
  <c r="E221" i="9"/>
  <c r="M220" i="9"/>
  <c r="F220" i="9" s="1"/>
  <c r="B220" i="9" s="1"/>
  <c r="L220" i="9"/>
  <c r="E220" i="9"/>
  <c r="M219" i="9"/>
  <c r="L219" i="9"/>
  <c r="E219" i="9"/>
  <c r="M218" i="9"/>
  <c r="L218" i="9"/>
  <c r="E218" i="9"/>
  <c r="M217" i="9"/>
  <c r="L217" i="9"/>
  <c r="E217" i="9"/>
  <c r="M216" i="9"/>
  <c r="L216" i="9"/>
  <c r="F216" i="9"/>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E110" i="9" s="1"/>
  <c r="B110" i="9" s="1"/>
  <c r="G110" i="9"/>
  <c r="F110" i="9"/>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F69" i="9"/>
  <c r="H68" i="9"/>
  <c r="G68" i="9"/>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F31" i="9"/>
  <c r="H30" i="9"/>
  <c r="G30" i="9"/>
  <c r="F30" i="9"/>
  <c r="H29" i="9"/>
  <c r="E29" i="9" s="1"/>
  <c r="B29" i="9" s="1"/>
  <c r="G29" i="9"/>
  <c r="F29" i="9"/>
  <c r="H28" i="9"/>
  <c r="G28" i="9"/>
  <c r="E28" i="9" s="1"/>
  <c r="B28" i="9" s="1"/>
  <c r="F28" i="9"/>
  <c r="H27" i="9"/>
  <c r="G27" i="9"/>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G275" i="9" s="1"/>
  <c r="E275" i="9" s="1"/>
  <c r="B275" i="9" s="1"/>
  <c r="I3" i="9"/>
  <c r="H3" i="9"/>
  <c r="G3" i="9"/>
  <c r="D101" i="8"/>
  <c r="C1576" i="1" s="1"/>
  <c r="H1576" i="1" s="1"/>
  <c r="D95" i="8"/>
  <c r="D90" i="8"/>
  <c r="D85" i="8"/>
  <c r="D80" i="8"/>
  <c r="C1555" i="1" s="1"/>
  <c r="D75" i="8"/>
  <c r="D70" i="8"/>
  <c r="D65" i="8"/>
  <c r="D60" i="8"/>
  <c r="C1535" i="1" s="1"/>
  <c r="D55" i="8"/>
  <c r="D50" i="8"/>
  <c r="D44" i="8"/>
  <c r="D36" i="8"/>
  <c r="C1511" i="1" s="1"/>
  <c r="D26" i="8"/>
  <c r="D18" i="8"/>
  <c r="D8" i="8"/>
  <c r="D6" i="8" s="1"/>
  <c r="C1481" i="1" s="1"/>
  <c r="H1481" i="1" s="1"/>
  <c r="E44" i="7"/>
  <c r="D44" i="7"/>
  <c r="E39" i="7"/>
  <c r="D39" i="7"/>
  <c r="D38" i="7" s="1"/>
  <c r="E38" i="7"/>
  <c r="E30" i="7"/>
  <c r="D30" i="7"/>
  <c r="E23" i="7"/>
  <c r="E22" i="7" s="1"/>
  <c r="D23" i="7"/>
  <c r="D22" i="7" s="1"/>
  <c r="E14" i="7"/>
  <c r="D14" i="7"/>
  <c r="E7" i="7"/>
  <c r="D7" i="7"/>
  <c r="D6" i="7" s="1"/>
  <c r="C1437" i="1"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15" i="6"/>
  <c r="D114" i="6" s="1"/>
  <c r="H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F250" i="5" s="1"/>
  <c r="F249" i="5"/>
  <c r="F248" i="5"/>
  <c r="F247" i="5"/>
  <c r="E246" i="5"/>
  <c r="E245" i="5" s="1"/>
  <c r="D246" i="5"/>
  <c r="D245" i="5" s="1"/>
  <c r="F244" i="5"/>
  <c r="F243" i="5"/>
  <c r="E242" i="5"/>
  <c r="D242" i="5"/>
  <c r="F242" i="5" s="1"/>
  <c r="F241" i="5"/>
  <c r="F240" i="5"/>
  <c r="E239" i="5"/>
  <c r="E238" i="5" s="1"/>
  <c r="E237"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E310" i="9" s="1"/>
  <c r="B310" i="9" s="1"/>
  <c r="F205" i="5"/>
  <c r="F204" i="5"/>
  <c r="F203" i="5"/>
  <c r="F202" i="5"/>
  <c r="F201" i="5"/>
  <c r="F200" i="5"/>
  <c r="F199" i="5"/>
  <c r="F198" i="5"/>
  <c r="E198" i="5"/>
  <c r="D198" i="5"/>
  <c r="F197" i="5"/>
  <c r="F196" i="5"/>
  <c r="F195" i="5"/>
  <c r="F194" i="5"/>
  <c r="F193" i="5"/>
  <c r="F192" i="5"/>
  <c r="F191" i="5"/>
  <c r="E191" i="5"/>
  <c r="E190" i="5" s="1"/>
  <c r="D191" i="5"/>
  <c r="F190" i="5"/>
  <c r="D190" i="5"/>
  <c r="G309" i="9" s="1"/>
  <c r="F189" i="5"/>
  <c r="F188" i="5"/>
  <c r="F187" i="5"/>
  <c r="F186" i="5"/>
  <c r="F185" i="5"/>
  <c r="F184" i="5"/>
  <c r="F183" i="5"/>
  <c r="F182" i="5"/>
  <c r="F181" i="5"/>
  <c r="E180" i="5"/>
  <c r="D180" i="5"/>
  <c r="D177" i="5" s="1"/>
  <c r="G307" i="9" s="1"/>
  <c r="F179" i="5"/>
  <c r="F178" i="5"/>
  <c r="E177" i="5"/>
  <c r="H307"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F79" i="5"/>
  <c r="E79" i="5"/>
  <c r="D79" i="5"/>
  <c r="D78" i="5" s="1"/>
  <c r="E78" i="5"/>
  <c r="F77" i="5"/>
  <c r="F76" i="5"/>
  <c r="F75" i="5"/>
  <c r="F74" i="5"/>
  <c r="F73" i="5"/>
  <c r="F72" i="5"/>
  <c r="F71" i="5"/>
  <c r="E70" i="5"/>
  <c r="D1048" i="1" s="1"/>
  <c r="D70" i="5"/>
  <c r="D69" i="5" s="1"/>
  <c r="C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C997" i="1" s="1"/>
  <c r="F18" i="5"/>
  <c r="F17" i="5"/>
  <c r="F16" i="5"/>
  <c r="F15" i="5"/>
  <c r="F14" i="5"/>
  <c r="E13" i="5"/>
  <c r="D991" i="1"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E593" i="4" s="1"/>
  <c r="D594" i="4"/>
  <c r="F592" i="4"/>
  <c r="F591" i="4"/>
  <c r="F590" i="4"/>
  <c r="E590" i="4"/>
  <c r="D590" i="4"/>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E528" i="4" s="1"/>
  <c r="D530"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F466" i="4" s="1"/>
  <c r="F465" i="4"/>
  <c r="F464" i="4"/>
  <c r="F463"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D421" i="4"/>
  <c r="F421" i="4" s="1"/>
  <c r="E418" i="4"/>
  <c r="F418" i="4" s="1"/>
  <c r="D418" i="4"/>
  <c r="E417" i="4"/>
  <c r="D417" i="4"/>
  <c r="C412" i="1" s="1"/>
  <c r="E416" i="4"/>
  <c r="D416" i="4"/>
  <c r="C411" i="1"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D351" i="4" s="1"/>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F300" i="4"/>
  <c r="E300" i="4"/>
  <c r="D300" i="4"/>
  <c r="D299" i="4" s="1"/>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64" i="4"/>
  <c r="F263" i="4"/>
  <c r="D263" i="4"/>
  <c r="F262" i="4"/>
  <c r="F261" i="4"/>
  <c r="F260" i="4"/>
  <c r="E259" i="4"/>
  <c r="E252" i="4" s="1"/>
  <c r="D248" i="1" s="1"/>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E224" i="4" s="1"/>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E215" i="4" s="1"/>
  <c r="D216" i="4"/>
  <c r="F215" i="4"/>
  <c r="D215" i="4"/>
  <c r="F214" i="4"/>
  <c r="F213" i="4"/>
  <c r="F212" i="4"/>
  <c r="F211" i="4"/>
  <c r="E210" i="4"/>
  <c r="D210" i="4"/>
  <c r="F210" i="4" s="1"/>
  <c r="F209" i="4"/>
  <c r="F208" i="4"/>
  <c r="F207" i="4"/>
  <c r="F206" i="4"/>
  <c r="F205" i="4"/>
  <c r="F204" i="4"/>
  <c r="F203" i="4"/>
  <c r="F202" i="4"/>
  <c r="E202" i="4"/>
  <c r="D202" i="4"/>
  <c r="F201" i="4"/>
  <c r="F200" i="4"/>
  <c r="F199" i="4"/>
  <c r="F198" i="4"/>
  <c r="F197" i="4"/>
  <c r="E197" i="4"/>
  <c r="D197" i="4"/>
  <c r="D196" i="4" s="1"/>
  <c r="E196" i="4"/>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F164" i="4" s="1"/>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E140" i="4"/>
  <c r="E139" i="4" s="1"/>
  <c r="D140" i="4"/>
  <c r="F140" i="4" s="1"/>
  <c r="D139" i="4"/>
  <c r="F139" i="4" s="1"/>
  <c r="F138" i="4"/>
  <c r="F137" i="4"/>
  <c r="F136" i="4"/>
  <c r="F135" i="4"/>
  <c r="E134" i="4"/>
  <c r="F134" i="4" s="1"/>
  <c r="D134" i="4"/>
  <c r="D133" i="4"/>
  <c r="F132" i="4"/>
  <c r="F131" i="4"/>
  <c r="F130" i="4"/>
  <c r="F129" i="4"/>
  <c r="E128" i="4"/>
  <c r="D124" i="1" s="1"/>
  <c r="D128" i="4"/>
  <c r="F128" i="4" s="1"/>
  <c r="F127" i="4"/>
  <c r="F126" i="4"/>
  <c r="F125" i="4"/>
  <c r="E125" i="4"/>
  <c r="D125" i="4"/>
  <c r="D124" i="4" s="1"/>
  <c r="F123" i="4"/>
  <c r="F122" i="4"/>
  <c r="F121" i="4"/>
  <c r="F120" i="4"/>
  <c r="E120" i="4"/>
  <c r="D120" i="4"/>
  <c r="F119" i="4"/>
  <c r="F118" i="4"/>
  <c r="F117" i="4"/>
  <c r="F116" i="4"/>
  <c r="F115" i="4"/>
  <c r="F114" i="4"/>
  <c r="F113" i="4"/>
  <c r="E112" i="4"/>
  <c r="E106"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E50" i="4" s="1"/>
  <c r="D46" i="1" s="1"/>
  <c r="D68" i="4"/>
  <c r="F67" i="4"/>
  <c r="F66" i="4"/>
  <c r="F65" i="4"/>
  <c r="E65" i="4"/>
  <c r="D65" i="4"/>
  <c r="F64" i="4"/>
  <c r="F63" i="4"/>
  <c r="F62" i="4"/>
  <c r="E62" i="4"/>
  <c r="D62" i="4"/>
  <c r="F61" i="4"/>
  <c r="F60" i="4"/>
  <c r="E59" i="4"/>
  <c r="D59" i="4"/>
  <c r="F58" i="4"/>
  <c r="F57" i="4"/>
  <c r="F56" i="4"/>
  <c r="F55" i="4"/>
  <c r="F54" i="4"/>
  <c r="E54" i="4"/>
  <c r="D54" i="4"/>
  <c r="F53" i="4"/>
  <c r="F52" i="4"/>
  <c r="E51" i="4"/>
  <c r="D51" i="4"/>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G25" i="3"/>
  <c r="B25" i="3"/>
  <c r="I24" i="3"/>
  <c r="H24" i="3"/>
  <c r="G24" i="3"/>
  <c r="B24" i="3"/>
  <c r="I23"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C1577" i="1"/>
  <c r="H1577" i="1" s="1"/>
  <c r="C1575" i="1"/>
  <c r="G1575" i="1" s="1"/>
  <c r="C1574" i="1"/>
  <c r="C1573" i="1"/>
  <c r="H1573" i="1" s="1"/>
  <c r="C1572" i="1"/>
  <c r="H1572" i="1" s="1"/>
  <c r="C1571" i="1"/>
  <c r="G1571" i="1" s="1"/>
  <c r="C1570" i="1"/>
  <c r="C1569" i="1"/>
  <c r="H1569" i="1" s="1"/>
  <c r="C1568" i="1"/>
  <c r="H1568" i="1" s="1"/>
  <c r="C1567" i="1"/>
  <c r="G1567" i="1" s="1"/>
  <c r="C1566" i="1"/>
  <c r="C1565" i="1"/>
  <c r="H1565" i="1" s="1"/>
  <c r="C1564" i="1"/>
  <c r="H1564" i="1" s="1"/>
  <c r="C1563" i="1"/>
  <c r="G1563" i="1" s="1"/>
  <c r="C1562" i="1"/>
  <c r="C1561" i="1"/>
  <c r="H1561" i="1" s="1"/>
  <c r="C1560" i="1"/>
  <c r="G1560" i="1" s="1"/>
  <c r="H1559" i="1"/>
  <c r="C1559" i="1"/>
  <c r="G1559" i="1" s="1"/>
  <c r="C1558" i="1"/>
  <c r="C1557" i="1"/>
  <c r="H1557" i="1" s="1"/>
  <c r="C1556" i="1"/>
  <c r="G1556" i="1" s="1"/>
  <c r="C1554" i="1"/>
  <c r="C1553" i="1"/>
  <c r="H1553" i="1" s="1"/>
  <c r="H1552" i="1"/>
  <c r="C1552" i="1"/>
  <c r="G1552" i="1" s="1"/>
  <c r="C1551" i="1"/>
  <c r="H1551" i="1" s="1"/>
  <c r="C1550" i="1"/>
  <c r="C1549" i="1"/>
  <c r="H1549" i="1" s="1"/>
  <c r="C1548" i="1"/>
  <c r="G1548" i="1" s="1"/>
  <c r="H1547" i="1"/>
  <c r="G1547" i="1"/>
  <c r="C1547" i="1"/>
  <c r="C1546" i="1"/>
  <c r="C1545" i="1"/>
  <c r="H1545" i="1" s="1"/>
  <c r="H1544" i="1"/>
  <c r="C1544" i="1"/>
  <c r="G1544" i="1" s="1"/>
  <c r="C1543" i="1"/>
  <c r="H1543" i="1" s="1"/>
  <c r="C1542" i="1"/>
  <c r="C1541" i="1"/>
  <c r="H1541" i="1" s="1"/>
  <c r="C1540" i="1"/>
  <c r="G1540" i="1" s="1"/>
  <c r="C1539" i="1"/>
  <c r="G1539" i="1" s="1"/>
  <c r="C1538" i="1"/>
  <c r="C1537" i="1"/>
  <c r="H1537" i="1" s="1"/>
  <c r="C1536" i="1"/>
  <c r="G1536" i="1" s="1"/>
  <c r="C1534" i="1"/>
  <c r="C1533" i="1"/>
  <c r="H1533" i="1" s="1"/>
  <c r="C1532" i="1"/>
  <c r="G1532" i="1" s="1"/>
  <c r="H1531" i="1"/>
  <c r="G1531" i="1"/>
  <c r="C1531" i="1"/>
  <c r="C1530" i="1"/>
  <c r="C1529" i="1"/>
  <c r="H1529" i="1" s="1"/>
  <c r="H1528" i="1"/>
  <c r="C1528" i="1"/>
  <c r="G1528" i="1" s="1"/>
  <c r="H1527" i="1"/>
  <c r="G1527" i="1"/>
  <c r="C1527" i="1"/>
  <c r="C1526" i="1"/>
  <c r="C1525" i="1"/>
  <c r="H1525" i="1" s="1"/>
  <c r="C1523" i="1"/>
  <c r="H1523" i="1" s="1"/>
  <c r="C1522" i="1"/>
  <c r="C1521" i="1"/>
  <c r="H1521" i="1" s="1"/>
  <c r="C1520" i="1"/>
  <c r="H1520" i="1" s="1"/>
  <c r="C1519" i="1"/>
  <c r="H1519" i="1" s="1"/>
  <c r="C1516" i="1"/>
  <c r="G1516" i="1" s="1"/>
  <c r="C1515" i="1"/>
  <c r="G1515" i="1" s="1"/>
  <c r="C1514" i="1"/>
  <c r="C1513" i="1"/>
  <c r="H1513" i="1" s="1"/>
  <c r="C1512" i="1"/>
  <c r="G1512" i="1" s="1"/>
  <c r="C1510" i="1"/>
  <c r="C1509" i="1"/>
  <c r="H1509" i="1" s="1"/>
  <c r="C1508" i="1"/>
  <c r="G1508" i="1" s="1"/>
  <c r="G1507" i="1"/>
  <c r="C1507" i="1"/>
  <c r="H1507" i="1" s="1"/>
  <c r="C1506" i="1"/>
  <c r="C1505" i="1"/>
  <c r="H1505" i="1" s="1"/>
  <c r="H1504" i="1"/>
  <c r="C1504" i="1"/>
  <c r="G1504" i="1" s="1"/>
  <c r="C1503" i="1"/>
  <c r="H1503" i="1" s="1"/>
  <c r="C1502" i="1"/>
  <c r="C1500" i="1"/>
  <c r="G1500" i="1" s="1"/>
  <c r="C1498" i="1"/>
  <c r="C1497" i="1"/>
  <c r="H1497" i="1" s="1"/>
  <c r="C1496" i="1"/>
  <c r="G1496" i="1" s="1"/>
  <c r="H1495" i="1"/>
  <c r="C1495" i="1"/>
  <c r="G1495" i="1" s="1"/>
  <c r="C1494" i="1"/>
  <c r="C1493" i="1"/>
  <c r="H1493" i="1" s="1"/>
  <c r="C1492" i="1"/>
  <c r="G1492" i="1" s="1"/>
  <c r="C1491" i="1"/>
  <c r="G1491" i="1" s="1"/>
  <c r="C1490" i="1"/>
  <c r="C1489" i="1"/>
  <c r="H1489" i="1" s="1"/>
  <c r="C1488" i="1"/>
  <c r="G1488" i="1" s="1"/>
  <c r="C1487" i="1"/>
  <c r="G1487" i="1" s="1"/>
  <c r="C1486" i="1"/>
  <c r="C1485" i="1"/>
  <c r="H1485" i="1" s="1"/>
  <c r="C1484" i="1"/>
  <c r="H1484" i="1" s="1"/>
  <c r="C1482" i="1"/>
  <c r="H1480" i="1"/>
  <c r="C1480" i="1"/>
  <c r="G1480" i="1" s="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I1471" i="1" s="1"/>
  <c r="D1471" i="1"/>
  <c r="C1471" i="1"/>
  <c r="J1471" i="1" s="1"/>
  <c r="H1470" i="1"/>
  <c r="G1470" i="1"/>
  <c r="D1470" i="1"/>
  <c r="C1470" i="1"/>
  <c r="H1469" i="1"/>
  <c r="G1469" i="1"/>
  <c r="D1469" i="1"/>
  <c r="C1469" i="1"/>
  <c r="D1468" i="1"/>
  <c r="C1468" i="1"/>
  <c r="H1467" i="1"/>
  <c r="G1467" i="1"/>
  <c r="I1467" i="1" s="1"/>
  <c r="D1467" i="1"/>
  <c r="C1467" i="1"/>
  <c r="J1467" i="1" s="1"/>
  <c r="D1466" i="1"/>
  <c r="C1466" i="1"/>
  <c r="H1465" i="1"/>
  <c r="G1465" i="1"/>
  <c r="I1465" i="1" s="1"/>
  <c r="D1465" i="1"/>
  <c r="C1465" i="1"/>
  <c r="J1465" i="1" s="1"/>
  <c r="D1464" i="1"/>
  <c r="C1464" i="1"/>
  <c r="H1463" i="1"/>
  <c r="G1463" i="1"/>
  <c r="I1463" i="1" s="1"/>
  <c r="D1463" i="1"/>
  <c r="C1463" i="1"/>
  <c r="J1463" i="1" s="1"/>
  <c r="D1462" i="1"/>
  <c r="C1462" i="1"/>
  <c r="D1461" i="1"/>
  <c r="C1461" i="1"/>
  <c r="H1460" i="1"/>
  <c r="G1460" i="1"/>
  <c r="I1460" i="1" s="1"/>
  <c r="D1460" i="1"/>
  <c r="C1460" i="1"/>
  <c r="J1460" i="1" s="1"/>
  <c r="D1459" i="1"/>
  <c r="C1459" i="1"/>
  <c r="H1458" i="1"/>
  <c r="G1458" i="1"/>
  <c r="I1458" i="1" s="1"/>
  <c r="D1458" i="1"/>
  <c r="C1458" i="1"/>
  <c r="J1458" i="1" s="1"/>
  <c r="D1457" i="1"/>
  <c r="C1457" i="1"/>
  <c r="H1456" i="1"/>
  <c r="G1456" i="1"/>
  <c r="D1456" i="1"/>
  <c r="C1456" i="1"/>
  <c r="J1456" i="1" s="1"/>
  <c r="D1455" i="1"/>
  <c r="C1455" i="1"/>
  <c r="D1454" i="1"/>
  <c r="D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H1445" i="1"/>
  <c r="D1445" i="1"/>
  <c r="C1445" i="1"/>
  <c r="G1445" i="1" s="1"/>
  <c r="J1444" i="1"/>
  <c r="D1444" i="1"/>
  <c r="G1444" i="1" s="1"/>
  <c r="C1444" i="1"/>
  <c r="H1444" i="1" s="1"/>
  <c r="H1443" i="1"/>
  <c r="D1443" i="1"/>
  <c r="C1443" i="1"/>
  <c r="G1443" i="1" s="1"/>
  <c r="I1443" i="1" s="1"/>
  <c r="J1442" i="1"/>
  <c r="D1442" i="1"/>
  <c r="G1442" i="1" s="1"/>
  <c r="C1442" i="1"/>
  <c r="H1442" i="1" s="1"/>
  <c r="H1441" i="1"/>
  <c r="D1441" i="1"/>
  <c r="C1441" i="1"/>
  <c r="G1441" i="1" s="1"/>
  <c r="D1440" i="1"/>
  <c r="C1440" i="1"/>
  <c r="H1440" i="1" s="1"/>
  <c r="H1439" i="1"/>
  <c r="D1439" i="1"/>
  <c r="C1439" i="1"/>
  <c r="G1439" i="1" s="1"/>
  <c r="I1439" i="1" s="1"/>
  <c r="D1438" i="1"/>
  <c r="D1437"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D1423" i="1"/>
  <c r="H1422" i="1"/>
  <c r="D1422" i="1"/>
  <c r="C1422" i="1"/>
  <c r="G1422" i="1" s="1"/>
  <c r="H1421" i="1"/>
  <c r="D1421" i="1"/>
  <c r="C1421" i="1"/>
  <c r="G1421" i="1" s="1"/>
  <c r="D1420" i="1"/>
  <c r="C1420" i="1"/>
  <c r="H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H1410" i="1"/>
  <c r="D1410" i="1"/>
  <c r="C1410" i="1"/>
  <c r="G1410" i="1" s="1"/>
  <c r="D1409" i="1"/>
  <c r="H1409" i="1" s="1"/>
  <c r="C1409"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D1394" i="1"/>
  <c r="C1394" i="1"/>
  <c r="G1394" i="1" s="1"/>
  <c r="D1393" i="1"/>
  <c r="C1393" i="1"/>
  <c r="G1393" i="1" s="1"/>
  <c r="H1392" i="1"/>
  <c r="D1392" i="1"/>
  <c r="C1392" i="1"/>
  <c r="G1392" i="1" s="1"/>
  <c r="H1391" i="1"/>
  <c r="D1391" i="1"/>
  <c r="C1391" i="1"/>
  <c r="G1391" i="1" s="1"/>
  <c r="D1390" i="1"/>
  <c r="C1390" i="1"/>
  <c r="G1390" i="1" s="1"/>
  <c r="D1389" i="1"/>
  <c r="C1389" i="1"/>
  <c r="G1389" i="1" s="1"/>
  <c r="H1388" i="1"/>
  <c r="D1388" i="1"/>
  <c r="C1388" i="1"/>
  <c r="G1388" i="1" s="1"/>
  <c r="H1387" i="1"/>
  <c r="D1387" i="1"/>
  <c r="C1387" i="1"/>
  <c r="G1387" i="1" s="1"/>
  <c r="D1386" i="1"/>
  <c r="C1386" i="1"/>
  <c r="G1386" i="1" s="1"/>
  <c r="D1385" i="1"/>
  <c r="C1385" i="1"/>
  <c r="G1385" i="1" s="1"/>
  <c r="H1384" i="1"/>
  <c r="D1384" i="1"/>
  <c r="C1384" i="1"/>
  <c r="G1384" i="1" s="1"/>
  <c r="H1383" i="1"/>
  <c r="D1383" i="1"/>
  <c r="C1383" i="1"/>
  <c r="G1383" i="1" s="1"/>
  <c r="D1382" i="1"/>
  <c r="C1382" i="1"/>
  <c r="G1382" i="1" s="1"/>
  <c r="D1381" i="1"/>
  <c r="C1381" i="1"/>
  <c r="G1381" i="1" s="1"/>
  <c r="H1380" i="1"/>
  <c r="D1380" i="1"/>
  <c r="C1380" i="1"/>
  <c r="G1380" i="1" s="1"/>
  <c r="H1379" i="1"/>
  <c r="D1379" i="1"/>
  <c r="C1379" i="1"/>
  <c r="G1379" i="1" s="1"/>
  <c r="D1378" i="1"/>
  <c r="C1378" i="1"/>
  <c r="G1378" i="1" s="1"/>
  <c r="D1377" i="1"/>
  <c r="C1377" i="1"/>
  <c r="G1377" i="1" s="1"/>
  <c r="H1376" i="1"/>
  <c r="D1376" i="1"/>
  <c r="C1376" i="1"/>
  <c r="G1376" i="1" s="1"/>
  <c r="H1375" i="1"/>
  <c r="D1375" i="1"/>
  <c r="C1375" i="1"/>
  <c r="G1375" i="1" s="1"/>
  <c r="D1374" i="1"/>
  <c r="C1374" i="1"/>
  <c r="G1374" i="1" s="1"/>
  <c r="D1373" i="1"/>
  <c r="C1373" i="1"/>
  <c r="G1373" i="1" s="1"/>
  <c r="H1372" i="1"/>
  <c r="D1372" i="1"/>
  <c r="C1372" i="1"/>
  <c r="G1372" i="1" s="1"/>
  <c r="H1371" i="1"/>
  <c r="D1371" i="1"/>
  <c r="C1371" i="1"/>
  <c r="G1371" i="1" s="1"/>
  <c r="D1370" i="1"/>
  <c r="C1370" i="1"/>
  <c r="G1370" i="1" s="1"/>
  <c r="D1369" i="1"/>
  <c r="C1369" i="1"/>
  <c r="G1369" i="1" s="1"/>
  <c r="H1368" i="1"/>
  <c r="D1368" i="1"/>
  <c r="C1368" i="1"/>
  <c r="G1368" i="1" s="1"/>
  <c r="H1367" i="1"/>
  <c r="D1367" i="1"/>
  <c r="C1367" i="1"/>
  <c r="G1367" i="1" s="1"/>
  <c r="D1366" i="1"/>
  <c r="C1366" i="1"/>
  <c r="G1366" i="1" s="1"/>
  <c r="D1365" i="1"/>
  <c r="C1365" i="1"/>
  <c r="G1365" i="1" s="1"/>
  <c r="H1364" i="1"/>
  <c r="D1364" i="1"/>
  <c r="C1364" i="1"/>
  <c r="G1364" i="1" s="1"/>
  <c r="H1363" i="1"/>
  <c r="D1363" i="1"/>
  <c r="C1363" i="1"/>
  <c r="G1363" i="1" s="1"/>
  <c r="D1362" i="1"/>
  <c r="C1362" i="1"/>
  <c r="G1362" i="1" s="1"/>
  <c r="D1361" i="1"/>
  <c r="C1361" i="1"/>
  <c r="G1361" i="1" s="1"/>
  <c r="H1360" i="1"/>
  <c r="D1360" i="1"/>
  <c r="C1360" i="1"/>
  <c r="G1360" i="1" s="1"/>
  <c r="H1359" i="1"/>
  <c r="D1359" i="1"/>
  <c r="C1359" i="1"/>
  <c r="G1359" i="1" s="1"/>
  <c r="D1358" i="1"/>
  <c r="C1358" i="1"/>
  <c r="G1358" i="1" s="1"/>
  <c r="D1357" i="1"/>
  <c r="C1357" i="1"/>
  <c r="G1357" i="1" s="1"/>
  <c r="H1356" i="1"/>
  <c r="D1356" i="1"/>
  <c r="C1356" i="1"/>
  <c r="G1356" i="1" s="1"/>
  <c r="H1355" i="1"/>
  <c r="D1355" i="1"/>
  <c r="C1355" i="1"/>
  <c r="G1355" i="1" s="1"/>
  <c r="D1354" i="1"/>
  <c r="C1354" i="1"/>
  <c r="G1354" i="1" s="1"/>
  <c r="D1353" i="1"/>
  <c r="C1353" i="1"/>
  <c r="G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D1243" i="1"/>
  <c r="C1243" i="1"/>
  <c r="H1243" i="1" s="1"/>
  <c r="D1242" i="1"/>
  <c r="C1242" i="1"/>
  <c r="H1242" i="1" s="1"/>
  <c r="D1241" i="1"/>
  <c r="C1241" i="1"/>
  <c r="H1241" i="1" s="1"/>
  <c r="D1240" i="1"/>
  <c r="C1240" i="1"/>
  <c r="D1239" i="1"/>
  <c r="C1239" i="1"/>
  <c r="H1239" i="1" s="1"/>
  <c r="D1238" i="1"/>
  <c r="C1238" i="1"/>
  <c r="H1238" i="1" s="1"/>
  <c r="D1237" i="1"/>
  <c r="C1237" i="1"/>
  <c r="H1237" i="1" s="1"/>
  <c r="D1236" i="1"/>
  <c r="C1236" i="1"/>
  <c r="H1236" i="1" s="1"/>
  <c r="D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D1223" i="1"/>
  <c r="C1223" i="1"/>
  <c r="H1223" i="1" s="1"/>
  <c r="D1222" i="1"/>
  <c r="D1221" i="1"/>
  <c r="C1221" i="1"/>
  <c r="D1220" i="1"/>
  <c r="C1220" i="1"/>
  <c r="D1219" i="1"/>
  <c r="C1219" i="1"/>
  <c r="D1218" i="1"/>
  <c r="C1218" i="1"/>
  <c r="D1217" i="1"/>
  <c r="C1217" i="1"/>
  <c r="D1216" i="1"/>
  <c r="C1216" i="1"/>
  <c r="D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1" i="1"/>
  <c r="C1151" i="1"/>
  <c r="H1151" i="1" s="1"/>
  <c r="G1150" i="1"/>
  <c r="D1150" i="1"/>
  <c r="C1150" i="1"/>
  <c r="H1150" i="1" s="1"/>
  <c r="G1149" i="1"/>
  <c r="D1149" i="1"/>
  <c r="C1149" i="1"/>
  <c r="H1149" i="1" s="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D1138" i="1"/>
  <c r="C1138" i="1"/>
  <c r="H1138" i="1" s="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D1124" i="1"/>
  <c r="C1124" i="1"/>
  <c r="H1124" i="1" s="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D1096" i="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C1065"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D1056" i="1"/>
  <c r="C1056" i="1"/>
  <c r="G1055" i="1"/>
  <c r="D1055" i="1"/>
  <c r="C1055" i="1"/>
  <c r="H1055" i="1" s="1"/>
  <c r="D1054" i="1"/>
  <c r="G1054" i="1" s="1"/>
  <c r="C1054" i="1"/>
  <c r="H1054" i="1" s="1"/>
  <c r="G1053" i="1"/>
  <c r="D1053" i="1"/>
  <c r="C1053" i="1"/>
  <c r="H1053" i="1" s="1"/>
  <c r="D1052" i="1"/>
  <c r="C1052" i="1"/>
  <c r="H1052" i="1" s="1"/>
  <c r="G1051" i="1"/>
  <c r="D1051" i="1"/>
  <c r="C1051" i="1"/>
  <c r="H1051" i="1" s="1"/>
  <c r="D1050" i="1"/>
  <c r="C1050" i="1"/>
  <c r="G1049" i="1"/>
  <c r="D1049" i="1"/>
  <c r="C1049" i="1"/>
  <c r="H1049" i="1" s="1"/>
  <c r="C1048"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D1033" i="1"/>
  <c r="C1033" i="1"/>
  <c r="H1033" i="1" s="1"/>
  <c r="D1032" i="1"/>
  <c r="C1032" i="1"/>
  <c r="H1032" i="1" s="1"/>
  <c r="G1031" i="1"/>
  <c r="D1031" i="1"/>
  <c r="C1031" i="1"/>
  <c r="H1031" i="1" s="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D1023" i="1"/>
  <c r="C1023" i="1"/>
  <c r="H1023" i="1" s="1"/>
  <c r="G1022" i="1"/>
  <c r="D1022" i="1"/>
  <c r="C1022" i="1"/>
  <c r="H1022" i="1" s="1"/>
  <c r="G1021" i="1"/>
  <c r="D1021" i="1"/>
  <c r="C1021" i="1"/>
  <c r="H1021" i="1" s="1"/>
  <c r="G1020" i="1"/>
  <c r="D1020" i="1"/>
  <c r="C1020" i="1"/>
  <c r="H1020" i="1" s="1"/>
  <c r="G1019" i="1"/>
  <c r="D1019" i="1"/>
  <c r="C1019" i="1"/>
  <c r="H1019" i="1" s="1"/>
  <c r="D1018" i="1"/>
  <c r="C1018" i="1"/>
  <c r="G1017" i="1"/>
  <c r="D1017" i="1"/>
  <c r="C1017" i="1"/>
  <c r="H1017" i="1" s="1"/>
  <c r="G1016" i="1"/>
  <c r="D1016" i="1"/>
  <c r="C1016" i="1"/>
  <c r="H1016" i="1" s="1"/>
  <c r="G1015" i="1"/>
  <c r="D1015" i="1"/>
  <c r="C1015" i="1"/>
  <c r="H1015" i="1" s="1"/>
  <c r="D1014" i="1"/>
  <c r="C1014" i="1"/>
  <c r="D1013" i="1"/>
  <c r="C1013" i="1"/>
  <c r="G1012" i="1"/>
  <c r="D1012" i="1"/>
  <c r="C1012" i="1"/>
  <c r="H1012" i="1" s="1"/>
  <c r="G1011" i="1"/>
  <c r="D1011" i="1"/>
  <c r="C1011" i="1"/>
  <c r="H1011" i="1" s="1"/>
  <c r="G1010" i="1"/>
  <c r="D1010" i="1"/>
  <c r="C1010" i="1"/>
  <c r="H1010" i="1" s="1"/>
  <c r="G1009" i="1"/>
  <c r="D1009" i="1"/>
  <c r="C1009" i="1"/>
  <c r="H1009" i="1" s="1"/>
  <c r="D1008" i="1"/>
  <c r="G1008" i="1" s="1"/>
  <c r="C1008" i="1"/>
  <c r="H1008" i="1" s="1"/>
  <c r="D1007" i="1"/>
  <c r="C1007" i="1"/>
  <c r="H1007" i="1" s="1"/>
  <c r="D1006" i="1"/>
  <c r="C1006" i="1"/>
  <c r="G1005" i="1"/>
  <c r="D1005" i="1"/>
  <c r="C1005" i="1"/>
  <c r="H1005" i="1" s="1"/>
  <c r="D1004" i="1"/>
  <c r="C1004" i="1"/>
  <c r="D1003" i="1"/>
  <c r="C1003" i="1"/>
  <c r="H1003" i="1" s="1"/>
  <c r="D1002" i="1"/>
  <c r="G1002" i="1" s="1"/>
  <c r="C1002" i="1"/>
  <c r="D1001" i="1"/>
  <c r="G1001" i="1" s="1"/>
  <c r="C1001" i="1"/>
  <c r="D1000" i="1"/>
  <c r="C1000" i="1"/>
  <c r="H1000" i="1" s="1"/>
  <c r="D999" i="1"/>
  <c r="C999" i="1"/>
  <c r="H999" i="1" s="1"/>
  <c r="D998" i="1"/>
  <c r="C998" i="1"/>
  <c r="H998" i="1" s="1"/>
  <c r="D997" i="1"/>
  <c r="D996" i="1"/>
  <c r="C996" i="1"/>
  <c r="G995" i="1"/>
  <c r="D995" i="1"/>
  <c r="C995" i="1"/>
  <c r="H995" i="1" s="1"/>
  <c r="G994" i="1"/>
  <c r="D994" i="1"/>
  <c r="C994" i="1"/>
  <c r="H994" i="1" s="1"/>
  <c r="D993" i="1"/>
  <c r="C993" i="1"/>
  <c r="H993" i="1" s="1"/>
  <c r="G992" i="1"/>
  <c r="D992" i="1"/>
  <c r="C992" i="1"/>
  <c r="H992" i="1" s="1"/>
  <c r="G989" i="1"/>
  <c r="D989" i="1"/>
  <c r="C989" i="1"/>
  <c r="H989" i="1" s="1"/>
  <c r="G988" i="1"/>
  <c r="D988" i="1"/>
  <c r="C988" i="1"/>
  <c r="H988" i="1" s="1"/>
  <c r="G987" i="1"/>
  <c r="D987" i="1"/>
  <c r="C987" i="1"/>
  <c r="H987" i="1" s="1"/>
  <c r="G986" i="1"/>
  <c r="D986" i="1"/>
  <c r="C986" i="1"/>
  <c r="H986" i="1" s="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D938" i="1"/>
  <c r="C938" i="1"/>
  <c r="H938" i="1" s="1"/>
  <c r="D937" i="1"/>
  <c r="C937" i="1"/>
  <c r="H937" i="1" s="1"/>
  <c r="G936" i="1"/>
  <c r="D936" i="1"/>
  <c r="C936" i="1"/>
  <c r="H936" i="1" s="1"/>
  <c r="G935" i="1"/>
  <c r="D935" i="1"/>
  <c r="C935" i="1"/>
  <c r="H935" i="1" s="1"/>
  <c r="D934" i="1"/>
  <c r="C934" i="1"/>
  <c r="H934" i="1" s="1"/>
  <c r="D933" i="1"/>
  <c r="C933" i="1"/>
  <c r="H933" i="1" s="1"/>
  <c r="G932" i="1"/>
  <c r="D932" i="1"/>
  <c r="C932" i="1"/>
  <c r="H932" i="1" s="1"/>
  <c r="G931" i="1"/>
  <c r="D931" i="1"/>
  <c r="C931" i="1"/>
  <c r="H931" i="1" s="1"/>
  <c r="D930" i="1"/>
  <c r="C930" i="1"/>
  <c r="H930" i="1" s="1"/>
  <c r="D929" i="1"/>
  <c r="C929" i="1"/>
  <c r="H929" i="1" s="1"/>
  <c r="G928" i="1"/>
  <c r="D928" i="1"/>
  <c r="C928" i="1"/>
  <c r="H928" i="1" s="1"/>
  <c r="G927" i="1"/>
  <c r="D927" i="1"/>
  <c r="C927" i="1"/>
  <c r="H927" i="1" s="1"/>
  <c r="D926" i="1"/>
  <c r="C926" i="1"/>
  <c r="H926" i="1" s="1"/>
  <c r="D925" i="1"/>
  <c r="C925" i="1"/>
  <c r="H925" i="1" s="1"/>
  <c r="G924" i="1"/>
  <c r="D924" i="1"/>
  <c r="C924" i="1"/>
  <c r="H924" i="1" s="1"/>
  <c r="G923" i="1"/>
  <c r="D923" i="1"/>
  <c r="C923" i="1"/>
  <c r="H923" i="1" s="1"/>
  <c r="D922" i="1"/>
  <c r="C922" i="1"/>
  <c r="H922" i="1" s="1"/>
  <c r="D921" i="1"/>
  <c r="C921" i="1"/>
  <c r="H921" i="1" s="1"/>
  <c r="G920" i="1"/>
  <c r="D920" i="1"/>
  <c r="C920" i="1"/>
  <c r="H920" i="1" s="1"/>
  <c r="G919" i="1"/>
  <c r="D919" i="1"/>
  <c r="C919" i="1"/>
  <c r="H919" i="1" s="1"/>
  <c r="D918" i="1"/>
  <c r="C918" i="1"/>
  <c r="H918" i="1" s="1"/>
  <c r="D917" i="1"/>
  <c r="C917" i="1"/>
  <c r="H917" i="1" s="1"/>
  <c r="G916" i="1"/>
  <c r="D916" i="1"/>
  <c r="C916" i="1"/>
  <c r="H916" i="1" s="1"/>
  <c r="G915" i="1"/>
  <c r="D915" i="1"/>
  <c r="C915" i="1"/>
  <c r="H915" i="1" s="1"/>
  <c r="D914" i="1"/>
  <c r="C914" i="1"/>
  <c r="H914" i="1" s="1"/>
  <c r="D913" i="1"/>
  <c r="C913" i="1"/>
  <c r="H913" i="1" s="1"/>
  <c r="G912" i="1"/>
  <c r="D912" i="1"/>
  <c r="C912" i="1"/>
  <c r="H912" i="1" s="1"/>
  <c r="G911" i="1"/>
  <c r="D911" i="1"/>
  <c r="C911" i="1"/>
  <c r="H911" i="1" s="1"/>
  <c r="D910" i="1"/>
  <c r="C910" i="1"/>
  <c r="H910" i="1" s="1"/>
  <c r="D909" i="1"/>
  <c r="C909" i="1"/>
  <c r="H909" i="1" s="1"/>
  <c r="G908" i="1"/>
  <c r="D908" i="1"/>
  <c r="C908" i="1"/>
  <c r="H908" i="1" s="1"/>
  <c r="G907" i="1"/>
  <c r="D907" i="1"/>
  <c r="C907" i="1"/>
  <c r="H907" i="1" s="1"/>
  <c r="D906" i="1"/>
  <c r="C906" i="1"/>
  <c r="H906" i="1" s="1"/>
  <c r="D905" i="1"/>
  <c r="C905" i="1"/>
  <c r="H905" i="1" s="1"/>
  <c r="G904" i="1"/>
  <c r="D904" i="1"/>
  <c r="C904" i="1"/>
  <c r="H904" i="1" s="1"/>
  <c r="G903" i="1"/>
  <c r="D903" i="1"/>
  <c r="C903" i="1"/>
  <c r="H903" i="1" s="1"/>
  <c r="D902" i="1"/>
  <c r="C902" i="1"/>
  <c r="H902" i="1" s="1"/>
  <c r="D901" i="1"/>
  <c r="C901" i="1"/>
  <c r="H901" i="1" s="1"/>
  <c r="G900" i="1"/>
  <c r="D900" i="1"/>
  <c r="C900" i="1"/>
  <c r="H900" i="1" s="1"/>
  <c r="G899" i="1"/>
  <c r="D899" i="1"/>
  <c r="C899" i="1"/>
  <c r="H899" i="1" s="1"/>
  <c r="D898" i="1"/>
  <c r="C898" i="1"/>
  <c r="H898" i="1" s="1"/>
  <c r="D897" i="1"/>
  <c r="C897" i="1"/>
  <c r="H897" i="1" s="1"/>
  <c r="G896" i="1"/>
  <c r="D896" i="1"/>
  <c r="C896" i="1"/>
  <c r="H896" i="1" s="1"/>
  <c r="G895" i="1"/>
  <c r="D895" i="1"/>
  <c r="C895" i="1"/>
  <c r="H895" i="1" s="1"/>
  <c r="D894" i="1"/>
  <c r="C894" i="1"/>
  <c r="H894" i="1" s="1"/>
  <c r="D893" i="1"/>
  <c r="C893" i="1"/>
  <c r="H893" i="1" s="1"/>
  <c r="G892" i="1"/>
  <c r="D892" i="1"/>
  <c r="C892" i="1"/>
  <c r="H892" i="1" s="1"/>
  <c r="G891" i="1"/>
  <c r="D891" i="1"/>
  <c r="C891" i="1"/>
  <c r="H891" i="1" s="1"/>
  <c r="D890" i="1"/>
  <c r="C890" i="1"/>
  <c r="H890" i="1" s="1"/>
  <c r="D889" i="1"/>
  <c r="C889" i="1"/>
  <c r="H889" i="1" s="1"/>
  <c r="G888" i="1"/>
  <c r="D888" i="1"/>
  <c r="C888" i="1"/>
  <c r="H888" i="1" s="1"/>
  <c r="G887" i="1"/>
  <c r="D887" i="1"/>
  <c r="C887" i="1"/>
  <c r="H887" i="1" s="1"/>
  <c r="D886" i="1"/>
  <c r="C886" i="1"/>
  <c r="H886" i="1" s="1"/>
  <c r="D885" i="1"/>
  <c r="C885" i="1"/>
  <c r="H885" i="1" s="1"/>
  <c r="G884" i="1"/>
  <c r="D884" i="1"/>
  <c r="C884" i="1"/>
  <c r="H884" i="1" s="1"/>
  <c r="G883" i="1"/>
  <c r="D883" i="1"/>
  <c r="C883" i="1"/>
  <c r="H883" i="1" s="1"/>
  <c r="D882" i="1"/>
  <c r="C882" i="1"/>
  <c r="H882" i="1" s="1"/>
  <c r="D881" i="1"/>
  <c r="C881" i="1"/>
  <c r="H881" i="1" s="1"/>
  <c r="G880" i="1"/>
  <c r="D880" i="1"/>
  <c r="C880" i="1"/>
  <c r="H880" i="1" s="1"/>
  <c r="G879" i="1"/>
  <c r="D879" i="1"/>
  <c r="C879" i="1"/>
  <c r="H879" i="1" s="1"/>
  <c r="D878" i="1"/>
  <c r="C878" i="1"/>
  <c r="H878" i="1" s="1"/>
  <c r="D877" i="1"/>
  <c r="C877" i="1"/>
  <c r="H877" i="1" s="1"/>
  <c r="G876" i="1"/>
  <c r="D876" i="1"/>
  <c r="C876" i="1"/>
  <c r="H876" i="1" s="1"/>
  <c r="G875" i="1"/>
  <c r="D875" i="1"/>
  <c r="C875" i="1"/>
  <c r="H875" i="1" s="1"/>
  <c r="D874" i="1"/>
  <c r="C874" i="1"/>
  <c r="H874" i="1" s="1"/>
  <c r="D873" i="1"/>
  <c r="C873" i="1"/>
  <c r="H873" i="1" s="1"/>
  <c r="G872" i="1"/>
  <c r="D872" i="1"/>
  <c r="C872" i="1"/>
  <c r="H872" i="1" s="1"/>
  <c r="G871" i="1"/>
  <c r="D871" i="1"/>
  <c r="C871" i="1"/>
  <c r="H871" i="1" s="1"/>
  <c r="D870" i="1"/>
  <c r="C870" i="1"/>
  <c r="H870" i="1" s="1"/>
  <c r="D869" i="1"/>
  <c r="C869" i="1"/>
  <c r="H869" i="1" s="1"/>
  <c r="G868" i="1"/>
  <c r="D868" i="1"/>
  <c r="C868" i="1"/>
  <c r="H868" i="1" s="1"/>
  <c r="G867" i="1"/>
  <c r="D867" i="1"/>
  <c r="C867" i="1"/>
  <c r="H867" i="1" s="1"/>
  <c r="D866" i="1"/>
  <c r="C866" i="1"/>
  <c r="H866" i="1" s="1"/>
  <c r="D865" i="1"/>
  <c r="C865" i="1"/>
  <c r="H865" i="1" s="1"/>
  <c r="G864" i="1"/>
  <c r="D864" i="1"/>
  <c r="C864" i="1"/>
  <c r="H864" i="1" s="1"/>
  <c r="G863" i="1"/>
  <c r="D863" i="1"/>
  <c r="C863" i="1"/>
  <c r="H863" i="1" s="1"/>
  <c r="D862" i="1"/>
  <c r="C862" i="1"/>
  <c r="H862" i="1" s="1"/>
  <c r="D861" i="1"/>
  <c r="C861" i="1"/>
  <c r="H861" i="1" s="1"/>
  <c r="G860" i="1"/>
  <c r="D860" i="1"/>
  <c r="C860" i="1"/>
  <c r="H860" i="1" s="1"/>
  <c r="G859" i="1"/>
  <c r="D859" i="1"/>
  <c r="C859" i="1"/>
  <c r="H859" i="1" s="1"/>
  <c r="D858" i="1"/>
  <c r="C858" i="1"/>
  <c r="H858" i="1" s="1"/>
  <c r="D857" i="1"/>
  <c r="C857" i="1"/>
  <c r="H857" i="1" s="1"/>
  <c r="G856" i="1"/>
  <c r="D856" i="1"/>
  <c r="C856" i="1"/>
  <c r="H856" i="1" s="1"/>
  <c r="G855" i="1"/>
  <c r="D855" i="1"/>
  <c r="C855" i="1"/>
  <c r="H855" i="1" s="1"/>
  <c r="D854" i="1"/>
  <c r="C854" i="1"/>
  <c r="H854" i="1" s="1"/>
  <c r="D853" i="1"/>
  <c r="C853" i="1"/>
  <c r="H853" i="1" s="1"/>
  <c r="G852" i="1"/>
  <c r="D852" i="1"/>
  <c r="C852" i="1"/>
  <c r="H852" i="1" s="1"/>
  <c r="G851" i="1"/>
  <c r="D851" i="1"/>
  <c r="C851" i="1"/>
  <c r="H851" i="1" s="1"/>
  <c r="D850" i="1"/>
  <c r="C850" i="1"/>
  <c r="H850" i="1" s="1"/>
  <c r="D849" i="1"/>
  <c r="C849" i="1"/>
  <c r="H849" i="1" s="1"/>
  <c r="G848" i="1"/>
  <c r="D848" i="1"/>
  <c r="C848" i="1"/>
  <c r="H848" i="1" s="1"/>
  <c r="G847" i="1"/>
  <c r="D847" i="1"/>
  <c r="C847" i="1"/>
  <c r="H847" i="1" s="1"/>
  <c r="D846" i="1"/>
  <c r="C846" i="1"/>
  <c r="H846" i="1" s="1"/>
  <c r="D845" i="1"/>
  <c r="C845" i="1"/>
  <c r="H845" i="1" s="1"/>
  <c r="G844" i="1"/>
  <c r="D844" i="1"/>
  <c r="C844" i="1"/>
  <c r="H844" i="1" s="1"/>
  <c r="G843" i="1"/>
  <c r="D843" i="1"/>
  <c r="C843" i="1"/>
  <c r="H843" i="1" s="1"/>
  <c r="D842" i="1"/>
  <c r="C842" i="1"/>
  <c r="H842" i="1" s="1"/>
  <c r="D841" i="1"/>
  <c r="C841" i="1"/>
  <c r="H841" i="1" s="1"/>
  <c r="G840" i="1"/>
  <c r="D840" i="1"/>
  <c r="C840" i="1"/>
  <c r="H840" i="1" s="1"/>
  <c r="G839" i="1"/>
  <c r="D839" i="1"/>
  <c r="C839" i="1"/>
  <c r="H839" i="1" s="1"/>
  <c r="D838" i="1"/>
  <c r="C838" i="1"/>
  <c r="H838" i="1" s="1"/>
  <c r="D837" i="1"/>
  <c r="C837" i="1"/>
  <c r="H837" i="1" s="1"/>
  <c r="G836" i="1"/>
  <c r="D836" i="1"/>
  <c r="C836" i="1"/>
  <c r="H836" i="1" s="1"/>
  <c r="G835" i="1"/>
  <c r="D835" i="1"/>
  <c r="C835" i="1"/>
  <c r="H835" i="1" s="1"/>
  <c r="D834" i="1"/>
  <c r="C834" i="1"/>
  <c r="H834" i="1" s="1"/>
  <c r="D833" i="1"/>
  <c r="C833" i="1"/>
  <c r="H833" i="1" s="1"/>
  <c r="G832" i="1"/>
  <c r="D832" i="1"/>
  <c r="C832" i="1"/>
  <c r="H832" i="1" s="1"/>
  <c r="G831" i="1"/>
  <c r="D831" i="1"/>
  <c r="C831" i="1"/>
  <c r="H831" i="1" s="1"/>
  <c r="D830" i="1"/>
  <c r="C830" i="1"/>
  <c r="H830" i="1" s="1"/>
  <c r="D829" i="1"/>
  <c r="C829" i="1"/>
  <c r="H829" i="1" s="1"/>
  <c r="G828" i="1"/>
  <c r="D828" i="1"/>
  <c r="C828" i="1"/>
  <c r="H828" i="1" s="1"/>
  <c r="G827" i="1"/>
  <c r="D827" i="1"/>
  <c r="C827" i="1"/>
  <c r="H827" i="1" s="1"/>
  <c r="D826" i="1"/>
  <c r="C826" i="1"/>
  <c r="H826" i="1" s="1"/>
  <c r="D825" i="1"/>
  <c r="C825" i="1"/>
  <c r="H825" i="1" s="1"/>
  <c r="G824" i="1"/>
  <c r="D824" i="1"/>
  <c r="C824" i="1"/>
  <c r="H824" i="1" s="1"/>
  <c r="G823" i="1"/>
  <c r="D823" i="1"/>
  <c r="C823" i="1"/>
  <c r="H823" i="1" s="1"/>
  <c r="D822" i="1"/>
  <c r="C822" i="1"/>
  <c r="H822" i="1" s="1"/>
  <c r="D821" i="1"/>
  <c r="C821" i="1"/>
  <c r="H821" i="1" s="1"/>
  <c r="D820" i="1"/>
  <c r="G820" i="1" s="1"/>
  <c r="C820" i="1"/>
  <c r="G819" i="1"/>
  <c r="D819" i="1"/>
  <c r="C819" i="1"/>
  <c r="H819" i="1" s="1"/>
  <c r="D818" i="1"/>
  <c r="C818" i="1"/>
  <c r="D817" i="1"/>
  <c r="C817" i="1"/>
  <c r="D816" i="1"/>
  <c r="G816" i="1" s="1"/>
  <c r="C816" i="1"/>
  <c r="H816" i="1" s="1"/>
  <c r="G815" i="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D719" i="1"/>
  <c r="C719" i="1"/>
  <c r="D718" i="1"/>
  <c r="C718" i="1"/>
  <c r="D717" i="1"/>
  <c r="C717" i="1"/>
  <c r="D716" i="1"/>
  <c r="C716" i="1"/>
  <c r="D715" i="1"/>
  <c r="C715" i="1"/>
  <c r="D714" i="1"/>
  <c r="C714" i="1"/>
  <c r="D713" i="1"/>
  <c r="C713" i="1"/>
  <c r="D712" i="1"/>
  <c r="C712" i="1"/>
  <c r="H712" i="1" s="1"/>
  <c r="D711" i="1"/>
  <c r="C711" i="1"/>
  <c r="D710" i="1"/>
  <c r="G710" i="1" s="1"/>
  <c r="C710" i="1"/>
  <c r="D709" i="1"/>
  <c r="G709" i="1" s="1"/>
  <c r="C709" i="1"/>
  <c r="G708" i="1"/>
  <c r="D708" i="1"/>
  <c r="C708" i="1"/>
  <c r="H708" i="1" s="1"/>
  <c r="D707" i="1"/>
  <c r="C707" i="1"/>
  <c r="H707" i="1" s="1"/>
  <c r="D706" i="1"/>
  <c r="C706" i="1"/>
  <c r="H706" i="1" s="1"/>
  <c r="G705" i="1"/>
  <c r="D705" i="1"/>
  <c r="C705" i="1"/>
  <c r="H705" i="1" s="1"/>
  <c r="G704" i="1"/>
  <c r="D704" i="1"/>
  <c r="C704" i="1"/>
  <c r="H704" i="1" s="1"/>
  <c r="D703" i="1"/>
  <c r="C703" i="1"/>
  <c r="D702" i="1"/>
  <c r="C702" i="1"/>
  <c r="H702" i="1" s="1"/>
  <c r="G701" i="1"/>
  <c r="D701" i="1"/>
  <c r="C701" i="1"/>
  <c r="H701" i="1" s="1"/>
  <c r="G700" i="1"/>
  <c r="D700" i="1"/>
  <c r="C700" i="1"/>
  <c r="H700" i="1" s="1"/>
  <c r="D699" i="1"/>
  <c r="C699" i="1"/>
  <c r="H699" i="1" s="1"/>
  <c r="D698" i="1"/>
  <c r="C698" i="1"/>
  <c r="H698" i="1" s="1"/>
  <c r="G697" i="1"/>
  <c r="D697" i="1"/>
  <c r="C697" i="1"/>
  <c r="H697" i="1" s="1"/>
  <c r="G696" i="1"/>
  <c r="D696" i="1"/>
  <c r="C696" i="1"/>
  <c r="H696" i="1" s="1"/>
  <c r="D695" i="1"/>
  <c r="C695" i="1"/>
  <c r="H695" i="1" s="1"/>
  <c r="D694" i="1"/>
  <c r="C694" i="1"/>
  <c r="H694" i="1" s="1"/>
  <c r="G693" i="1"/>
  <c r="D693" i="1"/>
  <c r="C693" i="1"/>
  <c r="H693" i="1" s="1"/>
  <c r="G692" i="1"/>
  <c r="D692" i="1"/>
  <c r="C692" i="1"/>
  <c r="H692" i="1" s="1"/>
  <c r="D691" i="1"/>
  <c r="C691" i="1"/>
  <c r="H691" i="1" s="1"/>
  <c r="D690" i="1"/>
  <c r="C690" i="1"/>
  <c r="H690" i="1" s="1"/>
  <c r="G689" i="1"/>
  <c r="D689" i="1"/>
  <c r="C689" i="1"/>
  <c r="H689" i="1" s="1"/>
  <c r="G688" i="1"/>
  <c r="D688" i="1"/>
  <c r="C688" i="1"/>
  <c r="H688" i="1" s="1"/>
  <c r="D687" i="1"/>
  <c r="C687" i="1"/>
  <c r="D686" i="1"/>
  <c r="C686" i="1"/>
  <c r="H686" i="1" s="1"/>
  <c r="G685" i="1"/>
  <c r="D685" i="1"/>
  <c r="C685" i="1"/>
  <c r="H685" i="1" s="1"/>
  <c r="G684" i="1"/>
  <c r="D684" i="1"/>
  <c r="C684" i="1"/>
  <c r="H684" i="1" s="1"/>
  <c r="D683" i="1"/>
  <c r="C683" i="1"/>
  <c r="H683" i="1" s="1"/>
  <c r="D682" i="1"/>
  <c r="C682" i="1"/>
  <c r="H682" i="1" s="1"/>
  <c r="G681" i="1"/>
  <c r="D681" i="1"/>
  <c r="C681" i="1"/>
  <c r="H681" i="1" s="1"/>
  <c r="G680" i="1"/>
  <c r="D680" i="1"/>
  <c r="C680" i="1"/>
  <c r="H680" i="1" s="1"/>
  <c r="D679" i="1"/>
  <c r="C679" i="1"/>
  <c r="H679" i="1" s="1"/>
  <c r="D678" i="1"/>
  <c r="C678" i="1"/>
  <c r="H678" i="1" s="1"/>
  <c r="G677" i="1"/>
  <c r="D677" i="1"/>
  <c r="C677" i="1"/>
  <c r="H677" i="1" s="1"/>
  <c r="G676" i="1"/>
  <c r="D676" i="1"/>
  <c r="C676" i="1"/>
  <c r="H676" i="1" s="1"/>
  <c r="D675" i="1"/>
  <c r="C675" i="1"/>
  <c r="H675" i="1" s="1"/>
  <c r="D674" i="1"/>
  <c r="C674" i="1"/>
  <c r="H674" i="1" s="1"/>
  <c r="G673" i="1"/>
  <c r="D673" i="1"/>
  <c r="C673" i="1"/>
  <c r="H673" i="1" s="1"/>
  <c r="G672" i="1"/>
  <c r="D672" i="1"/>
  <c r="C672" i="1"/>
  <c r="H672" i="1" s="1"/>
  <c r="D671" i="1"/>
  <c r="C671" i="1"/>
  <c r="H671" i="1" s="1"/>
  <c r="D670" i="1"/>
  <c r="C670" i="1"/>
  <c r="H670" i="1" s="1"/>
  <c r="D669" i="1"/>
  <c r="G669" i="1" s="1"/>
  <c r="C669" i="1"/>
  <c r="D668" i="1"/>
  <c r="G668" i="1" s="1"/>
  <c r="C668" i="1"/>
  <c r="D667" i="1"/>
  <c r="C667" i="1"/>
  <c r="H667" i="1" s="1"/>
  <c r="D666" i="1"/>
  <c r="C666" i="1"/>
  <c r="H666" i="1" s="1"/>
  <c r="G665" i="1"/>
  <c r="D665" i="1"/>
  <c r="C665" i="1"/>
  <c r="H665" i="1" s="1"/>
  <c r="G664" i="1"/>
  <c r="D664" i="1"/>
  <c r="C664" i="1"/>
  <c r="H664" i="1" s="1"/>
  <c r="D663" i="1"/>
  <c r="C663" i="1"/>
  <c r="H663" i="1" s="1"/>
  <c r="D662" i="1"/>
  <c r="C662" i="1"/>
  <c r="H662" i="1" s="1"/>
  <c r="G661" i="1"/>
  <c r="D661" i="1"/>
  <c r="C661" i="1"/>
  <c r="H661" i="1" s="1"/>
  <c r="G660" i="1"/>
  <c r="D660" i="1"/>
  <c r="C660" i="1"/>
  <c r="H660" i="1" s="1"/>
  <c r="D659" i="1"/>
  <c r="C659" i="1"/>
  <c r="H659" i="1" s="1"/>
  <c r="D658" i="1"/>
  <c r="C658" i="1"/>
  <c r="H658" i="1" s="1"/>
  <c r="G657" i="1"/>
  <c r="D657" i="1"/>
  <c r="C657" i="1"/>
  <c r="H657" i="1" s="1"/>
  <c r="G656" i="1"/>
  <c r="D656" i="1"/>
  <c r="C656" i="1"/>
  <c r="H656" i="1" s="1"/>
  <c r="D655" i="1"/>
  <c r="C655" i="1"/>
  <c r="D654" i="1"/>
  <c r="C654" i="1"/>
  <c r="H654" i="1" s="1"/>
  <c r="G653" i="1"/>
  <c r="D653" i="1"/>
  <c r="C653" i="1"/>
  <c r="H653" i="1" s="1"/>
  <c r="G652" i="1"/>
  <c r="D652" i="1"/>
  <c r="C652" i="1"/>
  <c r="H652" i="1" s="1"/>
  <c r="D651" i="1"/>
  <c r="C651" i="1"/>
  <c r="H651" i="1" s="1"/>
  <c r="D650" i="1"/>
  <c r="C650" i="1"/>
  <c r="H650" i="1" s="1"/>
  <c r="G649" i="1"/>
  <c r="D649" i="1"/>
  <c r="C649" i="1"/>
  <c r="H649" i="1" s="1"/>
  <c r="G648" i="1"/>
  <c r="D648" i="1"/>
  <c r="C648" i="1"/>
  <c r="H648" i="1" s="1"/>
  <c r="D647" i="1"/>
  <c r="C647" i="1"/>
  <c r="D646" i="1"/>
  <c r="C646" i="1"/>
  <c r="H646" i="1" s="1"/>
  <c r="D645" i="1"/>
  <c r="G645" i="1" s="1"/>
  <c r="C645" i="1"/>
  <c r="D644" i="1"/>
  <c r="G644" i="1" s="1"/>
  <c r="C644" i="1"/>
  <c r="H644" i="1" s="1"/>
  <c r="D643" i="1"/>
  <c r="G643" i="1" s="1"/>
  <c r="C643" i="1"/>
  <c r="G642" i="1"/>
  <c r="D642" i="1"/>
  <c r="C642" i="1"/>
  <c r="H642" i="1" s="1"/>
  <c r="D641" i="1"/>
  <c r="G641" i="1" s="1"/>
  <c r="C641" i="1"/>
  <c r="D632" i="1"/>
  <c r="C632" i="1"/>
  <c r="D631" i="1"/>
  <c r="C631" i="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G619" i="1"/>
  <c r="D619" i="1"/>
  <c r="C619" i="1"/>
  <c r="H619" i="1" s="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D587" i="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G574" i="1"/>
  <c r="D574" i="1"/>
  <c r="C574" i="1"/>
  <c r="H574" i="1" s="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G561" i="1"/>
  <c r="D561" i="1"/>
  <c r="C561" i="1"/>
  <c r="H561" i="1" s="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D523" i="1"/>
  <c r="D522" i="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G509" i="1"/>
  <c r="D509" i="1"/>
  <c r="C509" i="1"/>
  <c r="H509" i="1" s="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G490" i="1"/>
  <c r="D490" i="1"/>
  <c r="C490" i="1"/>
  <c r="H490" i="1" s="1"/>
  <c r="G489" i="1"/>
  <c r="D489" i="1"/>
  <c r="C489" i="1"/>
  <c r="H489" i="1" s="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D478" i="1"/>
  <c r="G477" i="1"/>
  <c r="D477" i="1"/>
  <c r="C477" i="1"/>
  <c r="H477" i="1" s="1"/>
  <c r="G476" i="1"/>
  <c r="D476" i="1"/>
  <c r="C476" i="1"/>
  <c r="H476" i="1" s="1"/>
  <c r="G475" i="1"/>
  <c r="D475" i="1"/>
  <c r="C475" i="1"/>
  <c r="H475" i="1" s="1"/>
  <c r="G474" i="1"/>
  <c r="D474" i="1"/>
  <c r="C474" i="1"/>
  <c r="H474" i="1" s="1"/>
  <c r="G473" i="1"/>
  <c r="D473" i="1"/>
  <c r="C473" i="1"/>
  <c r="H473" i="1" s="1"/>
  <c r="G472" i="1"/>
  <c r="D472" i="1"/>
  <c r="C472" i="1"/>
  <c r="H472" i="1" s="1"/>
  <c r="G471" i="1"/>
  <c r="D471" i="1"/>
  <c r="C471" i="1"/>
  <c r="H471" i="1" s="1"/>
  <c r="G470" i="1"/>
  <c r="D470" i="1"/>
  <c r="C470" i="1"/>
  <c r="H470" i="1" s="1"/>
  <c r="G469" i="1"/>
  <c r="D469" i="1"/>
  <c r="C469" i="1"/>
  <c r="H469" i="1" s="1"/>
  <c r="G468" i="1"/>
  <c r="D468" i="1"/>
  <c r="C468" i="1"/>
  <c r="H468" i="1" s="1"/>
  <c r="G467" i="1"/>
  <c r="D467" i="1"/>
  <c r="C467" i="1"/>
  <c r="H467" i="1" s="1"/>
  <c r="D466" i="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D453" i="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G415" i="1"/>
  <c r="D415" i="1"/>
  <c r="C415" i="1"/>
  <c r="H415" i="1" s="1"/>
  <c r="D413" i="1"/>
  <c r="G413" i="1" s="1"/>
  <c r="C413" i="1"/>
  <c r="D411" i="1"/>
  <c r="D406" i="1"/>
  <c r="C406" i="1"/>
  <c r="H406" i="1" s="1"/>
  <c r="D405" i="1"/>
  <c r="C405" i="1"/>
  <c r="D404" i="1"/>
  <c r="C404" i="1"/>
  <c r="H404" i="1" s="1"/>
  <c r="G401" i="1"/>
  <c r="D401" i="1"/>
  <c r="C401" i="1"/>
  <c r="H401" i="1" s="1"/>
  <c r="D400" i="1"/>
  <c r="C400" i="1"/>
  <c r="H400" i="1" s="1"/>
  <c r="D399" i="1"/>
  <c r="C399" i="1"/>
  <c r="H399" i="1" s="1"/>
  <c r="G398" i="1"/>
  <c r="D398" i="1"/>
  <c r="C398" i="1"/>
  <c r="H398" i="1" s="1"/>
  <c r="G397" i="1"/>
  <c r="D397" i="1"/>
  <c r="C397" i="1"/>
  <c r="H397" i="1" s="1"/>
  <c r="D396" i="1"/>
  <c r="C396" i="1"/>
  <c r="H396" i="1" s="1"/>
  <c r="D395" i="1"/>
  <c r="C395" i="1"/>
  <c r="H395" i="1" s="1"/>
  <c r="G394" i="1"/>
  <c r="D394" i="1"/>
  <c r="C394" i="1"/>
  <c r="H394" i="1" s="1"/>
  <c r="G393" i="1"/>
  <c r="D393" i="1"/>
  <c r="C393" i="1"/>
  <c r="H393" i="1" s="1"/>
  <c r="D392" i="1"/>
  <c r="C392" i="1"/>
  <c r="H392" i="1" s="1"/>
  <c r="D391" i="1"/>
  <c r="C391" i="1"/>
  <c r="H391" i="1" s="1"/>
  <c r="G390" i="1"/>
  <c r="D390" i="1"/>
  <c r="C390" i="1"/>
  <c r="H390" i="1" s="1"/>
  <c r="G389" i="1"/>
  <c r="D389" i="1"/>
  <c r="C389" i="1"/>
  <c r="H389" i="1" s="1"/>
  <c r="D388" i="1"/>
  <c r="C388" i="1"/>
  <c r="H388" i="1" s="1"/>
  <c r="D387" i="1"/>
  <c r="C387" i="1"/>
  <c r="H387" i="1" s="1"/>
  <c r="G386" i="1"/>
  <c r="D386" i="1"/>
  <c r="C386" i="1"/>
  <c r="H386" i="1" s="1"/>
  <c r="G385" i="1"/>
  <c r="D385" i="1"/>
  <c r="C385" i="1"/>
  <c r="H385" i="1" s="1"/>
  <c r="D384" i="1"/>
  <c r="C384" i="1"/>
  <c r="H384" i="1" s="1"/>
  <c r="D383" i="1"/>
  <c r="C383" i="1"/>
  <c r="H383" i="1" s="1"/>
  <c r="G382" i="1"/>
  <c r="D382" i="1"/>
  <c r="C382" i="1"/>
  <c r="H382" i="1" s="1"/>
  <c r="G381" i="1"/>
  <c r="D381" i="1"/>
  <c r="C381" i="1"/>
  <c r="H381" i="1" s="1"/>
  <c r="D380" i="1"/>
  <c r="C380" i="1"/>
  <c r="H380" i="1" s="1"/>
  <c r="D379" i="1"/>
  <c r="C379" i="1"/>
  <c r="C378" i="1"/>
  <c r="G377" i="1"/>
  <c r="D377" i="1"/>
  <c r="C377" i="1"/>
  <c r="H377" i="1" s="1"/>
  <c r="D376" i="1"/>
  <c r="C376" i="1"/>
  <c r="H376" i="1" s="1"/>
  <c r="D375" i="1"/>
  <c r="C375" i="1"/>
  <c r="H375" i="1" s="1"/>
  <c r="G374" i="1"/>
  <c r="D374" i="1"/>
  <c r="C374" i="1"/>
  <c r="H374" i="1" s="1"/>
  <c r="G373" i="1"/>
  <c r="D373" i="1"/>
  <c r="C373" i="1"/>
  <c r="H373" i="1" s="1"/>
  <c r="D372" i="1"/>
  <c r="C372" i="1"/>
  <c r="H372" i="1" s="1"/>
  <c r="D371" i="1"/>
  <c r="C371" i="1"/>
  <c r="D370" i="1"/>
  <c r="G370" i="1" s="1"/>
  <c r="C370" i="1"/>
  <c r="G369" i="1"/>
  <c r="D369" i="1"/>
  <c r="C369" i="1"/>
  <c r="H369" i="1" s="1"/>
  <c r="D368" i="1"/>
  <c r="C368" i="1"/>
  <c r="H368" i="1" s="1"/>
  <c r="D367" i="1"/>
  <c r="C367" i="1"/>
  <c r="D366" i="1"/>
  <c r="G366" i="1" s="1"/>
  <c r="C366" i="1"/>
  <c r="D365" i="1"/>
  <c r="G365" i="1" s="1"/>
  <c r="C365" i="1"/>
  <c r="D364" i="1"/>
  <c r="C364" i="1"/>
  <c r="D363" i="1"/>
  <c r="C363" i="1"/>
  <c r="H363" i="1" s="1"/>
  <c r="G362" i="1"/>
  <c r="D362" i="1"/>
  <c r="C362" i="1"/>
  <c r="H362" i="1" s="1"/>
  <c r="G361" i="1"/>
  <c r="D361" i="1"/>
  <c r="C361" i="1"/>
  <c r="H361" i="1" s="1"/>
  <c r="D360" i="1"/>
  <c r="C360" i="1"/>
  <c r="H360" i="1" s="1"/>
  <c r="D359" i="1"/>
  <c r="C359" i="1"/>
  <c r="H359" i="1" s="1"/>
  <c r="G357" i="1"/>
  <c r="D357" i="1"/>
  <c r="C357" i="1"/>
  <c r="H357" i="1" s="1"/>
  <c r="D356" i="1"/>
  <c r="C356" i="1"/>
  <c r="H356" i="1" s="1"/>
  <c r="D355" i="1"/>
  <c r="C355" i="1"/>
  <c r="H355" i="1" s="1"/>
  <c r="G354" i="1"/>
  <c r="D354" i="1"/>
  <c r="C354" i="1"/>
  <c r="H354" i="1" s="1"/>
  <c r="G353" i="1"/>
  <c r="D353" i="1"/>
  <c r="C353" i="1"/>
  <c r="H353" i="1" s="1"/>
  <c r="D352" i="1"/>
  <c r="C352" i="1"/>
  <c r="H352" i="1" s="1"/>
  <c r="D351" i="1"/>
  <c r="C351" i="1"/>
  <c r="H351" i="1" s="1"/>
  <c r="G350" i="1"/>
  <c r="D350" i="1"/>
  <c r="C350" i="1"/>
  <c r="H350" i="1" s="1"/>
  <c r="G349" i="1"/>
  <c r="D349" i="1"/>
  <c r="C349" i="1"/>
  <c r="H349" i="1" s="1"/>
  <c r="D348" i="1"/>
  <c r="C348" i="1"/>
  <c r="H348" i="1" s="1"/>
  <c r="D347" i="1"/>
  <c r="C347" i="1"/>
  <c r="H347" i="1" s="1"/>
  <c r="G346" i="1"/>
  <c r="D346" i="1"/>
  <c r="C346" i="1"/>
  <c r="H346" i="1" s="1"/>
  <c r="D344" i="1"/>
  <c r="C344" i="1"/>
  <c r="H344" i="1" s="1"/>
  <c r="D343" i="1"/>
  <c r="C343" i="1"/>
  <c r="H343" i="1" s="1"/>
  <c r="G342" i="1"/>
  <c r="D342" i="1"/>
  <c r="C342" i="1"/>
  <c r="H342" i="1" s="1"/>
  <c r="G341" i="1"/>
  <c r="D341" i="1"/>
  <c r="C341" i="1"/>
  <c r="H341" i="1" s="1"/>
  <c r="D340" i="1"/>
  <c r="C340" i="1"/>
  <c r="H340" i="1" s="1"/>
  <c r="D339" i="1"/>
  <c r="C339" i="1"/>
  <c r="H339" i="1" s="1"/>
  <c r="G338" i="1"/>
  <c r="D338" i="1"/>
  <c r="C338" i="1"/>
  <c r="H338" i="1" s="1"/>
  <c r="G337" i="1"/>
  <c r="D337" i="1"/>
  <c r="C337" i="1"/>
  <c r="H337" i="1" s="1"/>
  <c r="D336" i="1"/>
  <c r="C336" i="1"/>
  <c r="H336" i="1" s="1"/>
  <c r="D335" i="1"/>
  <c r="C335" i="1"/>
  <c r="H335" i="1" s="1"/>
  <c r="G334" i="1"/>
  <c r="D334" i="1"/>
  <c r="C334" i="1"/>
  <c r="H334" i="1" s="1"/>
  <c r="G333" i="1"/>
  <c r="D333" i="1"/>
  <c r="C333" i="1"/>
  <c r="H333" i="1" s="1"/>
  <c r="D332" i="1"/>
  <c r="C332" i="1"/>
  <c r="H332" i="1" s="1"/>
  <c r="D331" i="1"/>
  <c r="C331" i="1"/>
  <c r="H331" i="1" s="1"/>
  <c r="G330" i="1"/>
  <c r="D330" i="1"/>
  <c r="C330" i="1"/>
  <c r="H330" i="1" s="1"/>
  <c r="G329" i="1"/>
  <c r="D329" i="1"/>
  <c r="C329" i="1"/>
  <c r="H329" i="1" s="1"/>
  <c r="D328" i="1"/>
  <c r="C328" i="1"/>
  <c r="H328" i="1" s="1"/>
  <c r="D327" i="1"/>
  <c r="C327" i="1"/>
  <c r="H327" i="1" s="1"/>
  <c r="G326" i="1"/>
  <c r="D326" i="1"/>
  <c r="C326" i="1"/>
  <c r="H326" i="1" s="1"/>
  <c r="G325" i="1"/>
  <c r="D325" i="1"/>
  <c r="C325" i="1"/>
  <c r="H325" i="1" s="1"/>
  <c r="D324" i="1"/>
  <c r="C324" i="1"/>
  <c r="H324" i="1" s="1"/>
  <c r="D323" i="1"/>
  <c r="C323" i="1"/>
  <c r="H323" i="1" s="1"/>
  <c r="G322" i="1"/>
  <c r="D322" i="1"/>
  <c r="C322" i="1"/>
  <c r="H322" i="1" s="1"/>
  <c r="G321" i="1"/>
  <c r="D321" i="1"/>
  <c r="C321" i="1"/>
  <c r="H321" i="1" s="1"/>
  <c r="D320" i="1"/>
  <c r="C320" i="1"/>
  <c r="H320" i="1" s="1"/>
  <c r="D319" i="1"/>
  <c r="C319" i="1"/>
  <c r="H319" i="1" s="1"/>
  <c r="G318" i="1"/>
  <c r="D318" i="1"/>
  <c r="C318" i="1"/>
  <c r="H318" i="1" s="1"/>
  <c r="G317" i="1"/>
  <c r="D317" i="1"/>
  <c r="C317" i="1"/>
  <c r="H317" i="1" s="1"/>
  <c r="D316" i="1"/>
  <c r="C316" i="1"/>
  <c r="H316" i="1" s="1"/>
  <c r="D315" i="1"/>
  <c r="C315" i="1"/>
  <c r="H315" i="1" s="1"/>
  <c r="G314" i="1"/>
  <c r="D314" i="1"/>
  <c r="C314" i="1"/>
  <c r="H314" i="1" s="1"/>
  <c r="G313" i="1"/>
  <c r="D313" i="1"/>
  <c r="C313" i="1"/>
  <c r="H313" i="1" s="1"/>
  <c r="D312" i="1"/>
  <c r="C312" i="1"/>
  <c r="H312" i="1" s="1"/>
  <c r="D311" i="1"/>
  <c r="C311" i="1"/>
  <c r="H311" i="1" s="1"/>
  <c r="G310" i="1"/>
  <c r="D310" i="1"/>
  <c r="C310" i="1"/>
  <c r="H310" i="1" s="1"/>
  <c r="G309" i="1"/>
  <c r="D309" i="1"/>
  <c r="C309" i="1"/>
  <c r="H309" i="1" s="1"/>
  <c r="D308" i="1"/>
  <c r="C308" i="1"/>
  <c r="H308" i="1" s="1"/>
  <c r="D307" i="1"/>
  <c r="C307" i="1"/>
  <c r="H307" i="1" s="1"/>
  <c r="D306" i="1"/>
  <c r="G305" i="1"/>
  <c r="D305" i="1"/>
  <c r="C305" i="1"/>
  <c r="H305" i="1" s="1"/>
  <c r="D304" i="1"/>
  <c r="C304" i="1"/>
  <c r="H304" i="1" s="1"/>
  <c r="D303" i="1"/>
  <c r="C303" i="1"/>
  <c r="H303" i="1" s="1"/>
  <c r="G302" i="1"/>
  <c r="D302" i="1"/>
  <c r="C302" i="1"/>
  <c r="H302" i="1" s="1"/>
  <c r="G301" i="1"/>
  <c r="D301" i="1"/>
  <c r="C301" i="1"/>
  <c r="H301" i="1" s="1"/>
  <c r="D300" i="1"/>
  <c r="C300" i="1"/>
  <c r="H300" i="1" s="1"/>
  <c r="D299" i="1"/>
  <c r="C299" i="1"/>
  <c r="H299" i="1" s="1"/>
  <c r="H298" i="1"/>
  <c r="D298" i="1"/>
  <c r="C298" i="1"/>
  <c r="G298" i="1" s="1"/>
  <c r="H297" i="1"/>
  <c r="D297" i="1"/>
  <c r="C297" i="1"/>
  <c r="G297" i="1" s="1"/>
  <c r="H296" i="1"/>
  <c r="D296" i="1"/>
  <c r="C296" i="1"/>
  <c r="G296" i="1" s="1"/>
  <c r="H295" i="1"/>
  <c r="D295" i="1"/>
  <c r="C295" i="1"/>
  <c r="G295" i="1" s="1"/>
  <c r="H294" i="1"/>
  <c r="D294" i="1"/>
  <c r="C294" i="1"/>
  <c r="G294" i="1" s="1"/>
  <c r="D293" i="1"/>
  <c r="H292" i="1"/>
  <c r="D292" i="1"/>
  <c r="C292" i="1"/>
  <c r="G292" i="1" s="1"/>
  <c r="D291" i="1"/>
  <c r="H291" i="1" s="1"/>
  <c r="C291" i="1"/>
  <c r="D290" i="1"/>
  <c r="H290" i="1" s="1"/>
  <c r="C290" i="1"/>
  <c r="D289" i="1"/>
  <c r="H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D259" i="1"/>
  <c r="H259" i="1" s="1"/>
  <c r="C259" i="1"/>
  <c r="H258" i="1"/>
  <c r="G258" i="1"/>
  <c r="D258" i="1"/>
  <c r="C258" i="1"/>
  <c r="D257" i="1"/>
  <c r="H257" i="1" s="1"/>
  <c r="C257" i="1"/>
  <c r="G256" i="1"/>
  <c r="D256" i="1"/>
  <c r="H256" i="1" s="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G192" i="1" s="1"/>
  <c r="C192" i="1"/>
  <c r="D191" i="1"/>
  <c r="G191" i="1" s="1"/>
  <c r="C191" i="1"/>
  <c r="H190" i="1"/>
  <c r="G190" i="1"/>
  <c r="D190" i="1"/>
  <c r="C190" i="1"/>
  <c r="D189" i="1"/>
  <c r="G189" i="1" s="1"/>
  <c r="C189" i="1"/>
  <c r="D188" i="1"/>
  <c r="G188" i="1" s="1"/>
  <c r="C188" i="1"/>
  <c r="D187" i="1"/>
  <c r="G187" i="1" s="1"/>
  <c r="C187" i="1"/>
  <c r="H186" i="1"/>
  <c r="D186" i="1"/>
  <c r="G186" i="1" s="1"/>
  <c r="C186" i="1"/>
  <c r="H185" i="1"/>
  <c r="G185" i="1"/>
  <c r="D185" i="1"/>
  <c r="C185" i="1"/>
  <c r="D184" i="1"/>
  <c r="G184" i="1" s="1"/>
  <c r="C184" i="1"/>
  <c r="H183" i="1"/>
  <c r="G183" i="1"/>
  <c r="D183" i="1"/>
  <c r="C183" i="1"/>
  <c r="H182" i="1"/>
  <c r="G182" i="1"/>
  <c r="D182" i="1"/>
  <c r="C182" i="1"/>
  <c r="D181" i="1"/>
  <c r="G181" i="1" s="1"/>
  <c r="C181" i="1"/>
  <c r="D180" i="1"/>
  <c r="G180" i="1" s="1"/>
  <c r="C180" i="1"/>
  <c r="D179" i="1"/>
  <c r="H179" i="1" s="1"/>
  <c r="C179" i="1"/>
  <c r="H178" i="1"/>
  <c r="G178" i="1"/>
  <c r="D178" i="1"/>
  <c r="C178" i="1"/>
  <c r="D177" i="1"/>
  <c r="G177" i="1" s="1"/>
  <c r="C177" i="1"/>
  <c r="D176" i="1"/>
  <c r="G176" i="1" s="1"/>
  <c r="C176" i="1"/>
  <c r="D175" i="1"/>
  <c r="G175" i="1" s="1"/>
  <c r="C175" i="1"/>
  <c r="D174" i="1"/>
  <c r="G174" i="1" s="1"/>
  <c r="C174" i="1"/>
  <c r="C173" i="1"/>
  <c r="D172" i="1"/>
  <c r="G172" i="1" s="1"/>
  <c r="C172" i="1"/>
  <c r="H171" i="1"/>
  <c r="G171" i="1"/>
  <c r="D171" i="1"/>
  <c r="C171" i="1"/>
  <c r="D170" i="1"/>
  <c r="H170" i="1" s="1"/>
  <c r="C170" i="1"/>
  <c r="D169" i="1"/>
  <c r="H169" i="1" s="1"/>
  <c r="C169" i="1"/>
  <c r="D168" i="1"/>
  <c r="H168" i="1" s="1"/>
  <c r="C168" i="1"/>
  <c r="D167" i="1"/>
  <c r="H167" i="1" s="1"/>
  <c r="C167" i="1"/>
  <c r="D166" i="1"/>
  <c r="H166" i="1" s="1"/>
  <c r="C166" i="1"/>
  <c r="D165" i="1"/>
  <c r="H165" i="1" s="1"/>
  <c r="C165" i="1"/>
  <c r="H164" i="1"/>
  <c r="G164" i="1"/>
  <c r="D164" i="1"/>
  <c r="C164" i="1"/>
  <c r="D163" i="1"/>
  <c r="H163" i="1" s="1"/>
  <c r="C163" i="1"/>
  <c r="D162" i="1"/>
  <c r="H162" i="1" s="1"/>
  <c r="C162" i="1"/>
  <c r="D161" i="1"/>
  <c r="H161" i="1" s="1"/>
  <c r="C161" i="1"/>
  <c r="D160" i="1"/>
  <c r="H160" i="1" s="1"/>
  <c r="C160" i="1"/>
  <c r="C159"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G131" i="1" s="1"/>
  <c r="C131" i="1"/>
  <c r="D130" i="1"/>
  <c r="H130" i="1" s="1"/>
  <c r="C130" i="1"/>
  <c r="C129" i="1"/>
  <c r="H128" i="1"/>
  <c r="G128" i="1"/>
  <c r="D128" i="1"/>
  <c r="C128" i="1"/>
  <c r="H127" i="1"/>
  <c r="G127" i="1"/>
  <c r="D127" i="1"/>
  <c r="C127" i="1"/>
  <c r="G126" i="1"/>
  <c r="D126" i="1"/>
  <c r="H126" i="1" s="1"/>
  <c r="C126" i="1"/>
  <c r="H125" i="1"/>
  <c r="G125" i="1"/>
  <c r="D125" i="1"/>
  <c r="C125" i="1"/>
  <c r="C124" i="1"/>
  <c r="D123" i="1"/>
  <c r="H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H67" i="1"/>
  <c r="G67" i="1"/>
  <c r="D67" i="1"/>
  <c r="C67" i="1"/>
  <c r="D66" i="1"/>
  <c r="H66" i="1" s="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02" i="9" l="1"/>
  <c r="G1440" i="1"/>
  <c r="H1437" i="1"/>
  <c r="C1453" i="1"/>
  <c r="H30" i="3"/>
  <c r="C1454" i="1"/>
  <c r="I1456" i="1"/>
  <c r="D5" i="7"/>
  <c r="G315" i="9" s="1"/>
  <c r="E315" i="9" s="1"/>
  <c r="C1438" i="1"/>
  <c r="H1438" i="1" s="1"/>
  <c r="J1440" i="1"/>
  <c r="G1437" i="1"/>
  <c r="I36" i="3"/>
  <c r="H632" i="1"/>
  <c r="H631" i="1"/>
  <c r="G404" i="1"/>
  <c r="C1408" i="1"/>
  <c r="E286" i="9"/>
  <c r="B286" i="9" s="1"/>
  <c r="E33" i="9"/>
  <c r="B33" i="9" s="1"/>
  <c r="I27" i="3"/>
  <c r="D1408" i="1"/>
  <c r="H1408" i="1" s="1"/>
  <c r="G1411" i="1"/>
  <c r="F115" i="6"/>
  <c r="G1409" i="1"/>
  <c r="F114" i="6"/>
  <c r="E141" i="6"/>
  <c r="G1420" i="1"/>
  <c r="E287" i="9"/>
  <c r="B287" i="9" s="1"/>
  <c r="F215" i="9"/>
  <c r="B215" i="9" s="1"/>
  <c r="E295" i="9"/>
  <c r="B295" i="9" s="1"/>
  <c r="E299" i="9"/>
  <c r="B299" i="9" s="1"/>
  <c r="E32" i="9"/>
  <c r="B32" i="9" s="1"/>
  <c r="H288" i="1"/>
  <c r="D643" i="4"/>
  <c r="C637" i="1" s="1"/>
  <c r="G405" i="1"/>
  <c r="D644" i="4"/>
  <c r="E273" i="9"/>
  <c r="B273" i="9" s="1"/>
  <c r="G289" i="1"/>
  <c r="E644" i="4"/>
  <c r="D638" i="1" s="1"/>
  <c r="C1154" i="1"/>
  <c r="H1014" i="1"/>
  <c r="H1006" i="1"/>
  <c r="H996" i="1"/>
  <c r="H1240" i="1"/>
  <c r="H1264" i="1"/>
  <c r="G1511" i="1"/>
  <c r="H1511" i="1"/>
  <c r="H1555" i="1"/>
  <c r="G1555" i="1"/>
  <c r="G1535" i="1"/>
  <c r="H1535" i="1"/>
  <c r="H1487" i="1"/>
  <c r="H1515" i="1"/>
  <c r="G1520" i="1"/>
  <c r="H1548" i="1"/>
  <c r="G1551" i="1"/>
  <c r="D24" i="8"/>
  <c r="C1499" i="1" s="1"/>
  <c r="H1499" i="1" s="1"/>
  <c r="D49" i="8"/>
  <c r="C1524" i="1" s="1"/>
  <c r="G1484" i="1"/>
  <c r="H1488" i="1"/>
  <c r="H1491" i="1"/>
  <c r="H1496" i="1"/>
  <c r="H1500" i="1"/>
  <c r="H1508" i="1"/>
  <c r="H1512" i="1"/>
  <c r="H1516" i="1"/>
  <c r="H1532" i="1"/>
  <c r="H1539" i="1"/>
  <c r="H1556" i="1"/>
  <c r="H1563" i="1"/>
  <c r="H1567" i="1"/>
  <c r="H1571" i="1"/>
  <c r="H1575" i="1"/>
  <c r="H1579" i="1"/>
  <c r="G1519" i="1"/>
  <c r="G1523" i="1"/>
  <c r="H1540" i="1"/>
  <c r="G1543" i="1"/>
  <c r="G1564" i="1"/>
  <c r="G1568" i="1"/>
  <c r="G1572" i="1"/>
  <c r="G1576" i="1"/>
  <c r="G1580" i="1"/>
  <c r="G1503" i="1"/>
  <c r="H1536" i="1"/>
  <c r="H1560" i="1"/>
  <c r="C1501" i="1"/>
  <c r="H1501" i="1" s="1"/>
  <c r="H1492" i="1"/>
  <c r="C1483" i="1"/>
  <c r="H1483" i="1" s="1"/>
  <c r="H1244" i="1"/>
  <c r="H818" i="1"/>
  <c r="E23" i="9"/>
  <c r="B23" i="9" s="1"/>
  <c r="H647" i="1"/>
  <c r="F59" i="4"/>
  <c r="H687" i="1"/>
  <c r="D378" i="1"/>
  <c r="G378" i="1" s="1"/>
  <c r="E363" i="4"/>
  <c r="D358" i="1" s="1"/>
  <c r="D412" i="1"/>
  <c r="G412" i="1" s="1"/>
  <c r="H411" i="1"/>
  <c r="G257" i="1"/>
  <c r="D255" i="1"/>
  <c r="H255" i="1" s="1"/>
  <c r="H191" i="1"/>
  <c r="H184" i="1"/>
  <c r="H180" i="1"/>
  <c r="E44" i="9"/>
  <c r="B44" i="9" s="1"/>
  <c r="G179" i="1"/>
  <c r="G149" i="1"/>
  <c r="G150" i="1"/>
  <c r="E152" i="4"/>
  <c r="G130" i="1"/>
  <c r="H131" i="1"/>
  <c r="H124" i="1"/>
  <c r="G124" i="1"/>
  <c r="E124" i="4"/>
  <c r="D120" i="1" s="1"/>
  <c r="G120" i="1" s="1"/>
  <c r="D108" i="1"/>
  <c r="E82" i="4"/>
  <c r="D78" i="1" s="1"/>
  <c r="F83" i="4"/>
  <c r="G66" i="1"/>
  <c r="E31" i="9"/>
  <c r="B31" i="9" s="1"/>
  <c r="D64" i="1"/>
  <c r="H64" i="1" s="1"/>
  <c r="E297" i="9"/>
  <c r="B297" i="9" s="1"/>
  <c r="H820" i="1"/>
  <c r="H817" i="1"/>
  <c r="E43" i="9"/>
  <c r="B43" i="9" s="1"/>
  <c r="F219" i="9"/>
  <c r="B219" i="9" s="1"/>
  <c r="H711" i="1"/>
  <c r="H710" i="1"/>
  <c r="H709" i="1"/>
  <c r="E40" i="9"/>
  <c r="B40" i="9" s="1"/>
  <c r="H703" i="1"/>
  <c r="H669" i="1"/>
  <c r="H668" i="1"/>
  <c r="H655" i="1"/>
  <c r="H643" i="1"/>
  <c r="H645" i="1"/>
  <c r="H641" i="1"/>
  <c r="H405" i="1"/>
  <c r="H379" i="1"/>
  <c r="H371" i="1"/>
  <c r="F369" i="4"/>
  <c r="H370" i="1"/>
  <c r="H367" i="1"/>
  <c r="H366" i="1"/>
  <c r="H365" i="1"/>
  <c r="H364" i="1"/>
  <c r="G291" i="1"/>
  <c r="H413" i="1"/>
  <c r="G290" i="1"/>
  <c r="G288" i="1"/>
  <c r="E643" i="4"/>
  <c r="D637" i="1" s="1"/>
  <c r="G259" i="1"/>
  <c r="G260" i="1"/>
  <c r="G262" i="1"/>
  <c r="E69" i="9"/>
  <c r="B69" i="9" s="1"/>
  <c r="F259" i="4"/>
  <c r="E68" i="9"/>
  <c r="B68" i="9" s="1"/>
  <c r="H192" i="1"/>
  <c r="H206" i="1"/>
  <c r="H207" i="1"/>
  <c r="F196" i="4"/>
  <c r="H189" i="1"/>
  <c r="H188" i="1"/>
  <c r="H187" i="1"/>
  <c r="F223" i="9"/>
  <c r="B223" i="9" s="1"/>
  <c r="E45" i="9"/>
  <c r="B45" i="9" s="1"/>
  <c r="B221" i="9"/>
  <c r="H181" i="1"/>
  <c r="H177" i="1"/>
  <c r="F177" i="4"/>
  <c r="H176" i="1"/>
  <c r="H175" i="1"/>
  <c r="H173" i="1"/>
  <c r="H174" i="1"/>
  <c r="H172" i="1"/>
  <c r="G170" i="1"/>
  <c r="G169" i="1"/>
  <c r="G168" i="1"/>
  <c r="G167" i="1"/>
  <c r="E163" i="4"/>
  <c r="D159" i="1" s="1"/>
  <c r="H159" i="1" s="1"/>
  <c r="G165" i="1"/>
  <c r="G166" i="1"/>
  <c r="G163" i="1"/>
  <c r="G162" i="1"/>
  <c r="G160" i="1"/>
  <c r="G161" i="1"/>
  <c r="D148" i="1"/>
  <c r="H148" i="1" s="1"/>
  <c r="G155" i="1"/>
  <c r="G157" i="1"/>
  <c r="G154" i="1"/>
  <c r="F218" i="9"/>
  <c r="B218" i="9" s="1"/>
  <c r="H120" i="1"/>
  <c r="F124" i="4"/>
  <c r="G121" i="1"/>
  <c r="G123" i="1"/>
  <c r="F112" i="4"/>
  <c r="G79" i="1"/>
  <c r="G81" i="1"/>
  <c r="G70" i="1"/>
  <c r="G71" i="1"/>
  <c r="G64" i="1"/>
  <c r="G65" i="1"/>
  <c r="F68" i="4"/>
  <c r="E30" i="9"/>
  <c r="B30" i="9" s="1"/>
  <c r="H1274" i="1"/>
  <c r="E285" i="9"/>
  <c r="B285" i="9" s="1"/>
  <c r="F259" i="5"/>
  <c r="C1235" i="1"/>
  <c r="H1235" i="1" s="1"/>
  <c r="E281" i="9"/>
  <c r="H1224" i="1"/>
  <c r="F245" i="5"/>
  <c r="C1222" i="1"/>
  <c r="H1222" i="1" s="1"/>
  <c r="E308" i="9"/>
  <c r="B308" i="9" s="1"/>
  <c r="H1165" i="1"/>
  <c r="F180" i="5"/>
  <c r="D1154" i="1"/>
  <c r="H1154" i="1" s="1"/>
  <c r="G1148" i="1"/>
  <c r="F170" i="5"/>
  <c r="G1151" i="1"/>
  <c r="G1138" i="1"/>
  <c r="F146" i="5"/>
  <c r="E290" i="9"/>
  <c r="B290" i="9" s="1"/>
  <c r="G1137" i="1"/>
  <c r="G1124" i="1"/>
  <c r="F78" i="5"/>
  <c r="H1056" i="1"/>
  <c r="G1056" i="1"/>
  <c r="G1064" i="1"/>
  <c r="G1048" i="1"/>
  <c r="G1052" i="1"/>
  <c r="H1048" i="1"/>
  <c r="H1050" i="1"/>
  <c r="G1050" i="1"/>
  <c r="F70" i="5"/>
  <c r="G1030" i="1"/>
  <c r="G1033" i="1"/>
  <c r="G1032" i="1"/>
  <c r="G1023" i="1"/>
  <c r="H1013" i="1"/>
  <c r="H1018" i="1"/>
  <c r="G1018" i="1"/>
  <c r="F35" i="5"/>
  <c r="G1013" i="1"/>
  <c r="G1014" i="1"/>
  <c r="F29" i="5"/>
  <c r="G1007" i="1"/>
  <c r="G1006" i="1"/>
  <c r="H1004" i="1"/>
  <c r="G1004" i="1"/>
  <c r="G1003" i="1"/>
  <c r="H1002" i="1"/>
  <c r="H1001" i="1"/>
  <c r="G1000" i="1"/>
  <c r="G997" i="1"/>
  <c r="F19" i="5"/>
  <c r="H997" i="1"/>
  <c r="G999" i="1"/>
  <c r="E12" i="5"/>
  <c r="D990" i="1" s="1"/>
  <c r="G998" i="1"/>
  <c r="D12" i="5"/>
  <c r="C990" i="1" s="1"/>
  <c r="G996" i="1"/>
  <c r="F13" i="5"/>
  <c r="C991" i="1"/>
  <c r="G993" i="1"/>
  <c r="E27" i="9"/>
  <c r="B27" i="9" s="1"/>
  <c r="F217" i="9"/>
  <c r="B217" i="9" s="1"/>
  <c r="E293" i="9"/>
  <c r="B293" i="9" s="1"/>
  <c r="E300" i="9"/>
  <c r="B300" i="9" s="1"/>
  <c r="G300" i="1"/>
  <c r="G304" i="1"/>
  <c r="G308" i="1"/>
  <c r="G312" i="1"/>
  <c r="G316" i="1"/>
  <c r="G320" i="1"/>
  <c r="G324" i="1"/>
  <c r="G328" i="1"/>
  <c r="G332" i="1"/>
  <c r="G336" i="1"/>
  <c r="G340" i="1"/>
  <c r="G344" i="1"/>
  <c r="G348" i="1"/>
  <c r="G352" i="1"/>
  <c r="G356" i="1"/>
  <c r="G360" i="1"/>
  <c r="G364" i="1"/>
  <c r="G368" i="1"/>
  <c r="G372" i="1"/>
  <c r="G376" i="1"/>
  <c r="G380" i="1"/>
  <c r="G384" i="1"/>
  <c r="G388" i="1"/>
  <c r="G392" i="1"/>
  <c r="G396" i="1"/>
  <c r="G400" i="1"/>
  <c r="G411" i="1"/>
  <c r="G299" i="1"/>
  <c r="G303" i="1"/>
  <c r="G307" i="1"/>
  <c r="G311" i="1"/>
  <c r="G315" i="1"/>
  <c r="G319" i="1"/>
  <c r="G323" i="1"/>
  <c r="G327" i="1"/>
  <c r="G331" i="1"/>
  <c r="G335" i="1"/>
  <c r="G339" i="1"/>
  <c r="G343" i="1"/>
  <c r="G347" i="1"/>
  <c r="G351" i="1"/>
  <c r="G355" i="1"/>
  <c r="G359" i="1"/>
  <c r="G363" i="1"/>
  <c r="G367" i="1"/>
  <c r="G371" i="1"/>
  <c r="G375" i="1"/>
  <c r="G379" i="1"/>
  <c r="G383" i="1"/>
  <c r="G387" i="1"/>
  <c r="G391" i="1"/>
  <c r="G395" i="1"/>
  <c r="G399" i="1"/>
  <c r="G406" i="1"/>
  <c r="G631" i="1"/>
  <c r="G632" i="1"/>
  <c r="G647" i="1"/>
  <c r="G651" i="1"/>
  <c r="G655" i="1"/>
  <c r="G659" i="1"/>
  <c r="G663" i="1"/>
  <c r="G667" i="1"/>
  <c r="G671" i="1"/>
  <c r="G675" i="1"/>
  <c r="G679" i="1"/>
  <c r="G683" i="1"/>
  <c r="G687" i="1"/>
  <c r="G691" i="1"/>
  <c r="G695" i="1"/>
  <c r="G699" i="1"/>
  <c r="G703" i="1"/>
  <c r="G707" i="1"/>
  <c r="G711" i="1"/>
  <c r="H713" i="1"/>
  <c r="G713" i="1"/>
  <c r="H715" i="1"/>
  <c r="G715" i="1"/>
  <c r="H717" i="1"/>
  <c r="G717" i="1"/>
  <c r="H719" i="1"/>
  <c r="G719" i="1"/>
  <c r="G646" i="1"/>
  <c r="G650" i="1"/>
  <c r="G654" i="1"/>
  <c r="G658" i="1"/>
  <c r="G662" i="1"/>
  <c r="G666" i="1"/>
  <c r="G670" i="1"/>
  <c r="G674" i="1"/>
  <c r="G678" i="1"/>
  <c r="G682" i="1"/>
  <c r="G686" i="1"/>
  <c r="G690" i="1"/>
  <c r="G694" i="1"/>
  <c r="G698" i="1"/>
  <c r="G702" i="1"/>
  <c r="G706" i="1"/>
  <c r="H714" i="1"/>
  <c r="G714" i="1"/>
  <c r="H716" i="1"/>
  <c r="G716" i="1"/>
  <c r="H718" i="1"/>
  <c r="G718" i="1"/>
  <c r="H720" i="1"/>
  <c r="G720" i="1"/>
  <c r="G712"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120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H1202" i="1"/>
  <c r="G1202" i="1"/>
  <c r="H1204" i="1"/>
  <c r="G1204" i="1"/>
  <c r="H1206" i="1"/>
  <c r="G1206" i="1"/>
  <c r="H1208" i="1"/>
  <c r="G1208" i="1"/>
  <c r="H1210" i="1"/>
  <c r="G1210" i="1"/>
  <c r="H1212" i="1"/>
  <c r="G1212" i="1"/>
  <c r="H1216" i="1"/>
  <c r="G1216" i="1"/>
  <c r="H1218" i="1"/>
  <c r="G1218" i="1"/>
  <c r="H1220" i="1"/>
  <c r="G1220" i="1"/>
  <c r="H1203" i="1"/>
  <c r="G1203" i="1"/>
  <c r="H1205" i="1"/>
  <c r="G1205" i="1"/>
  <c r="H1207" i="1"/>
  <c r="G1207" i="1"/>
  <c r="H1209" i="1"/>
  <c r="G1209" i="1"/>
  <c r="H1211" i="1"/>
  <c r="G1211" i="1"/>
  <c r="H1213" i="1"/>
  <c r="G1213" i="1"/>
  <c r="H1217" i="1"/>
  <c r="G1217" i="1"/>
  <c r="H1219" i="1"/>
  <c r="G1219" i="1"/>
  <c r="H1221"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H1353" i="1"/>
  <c r="H1357" i="1"/>
  <c r="H1361" i="1"/>
  <c r="H1365" i="1"/>
  <c r="H1369" i="1"/>
  <c r="H1373" i="1"/>
  <c r="H1377" i="1"/>
  <c r="H1381" i="1"/>
  <c r="H1385" i="1"/>
  <c r="H1389" i="1"/>
  <c r="H1393" i="1"/>
  <c r="H1451" i="1"/>
  <c r="G1451" i="1"/>
  <c r="I1451" i="1" s="1"/>
  <c r="J1451" i="1"/>
  <c r="H1461" i="1"/>
  <c r="G1461" i="1"/>
  <c r="H1466" i="1"/>
  <c r="G1466" i="1"/>
  <c r="J1466" i="1"/>
  <c r="H1477" i="1"/>
  <c r="G1477" i="1"/>
  <c r="I1477" i="1" s="1"/>
  <c r="J1477" i="1"/>
  <c r="H1498" i="1"/>
  <c r="G1498" i="1"/>
  <c r="H1526" i="1"/>
  <c r="G1526" i="1"/>
  <c r="H1530" i="1"/>
  <c r="G1530" i="1"/>
  <c r="H1546" i="1"/>
  <c r="G1546" i="1"/>
  <c r="H1550" i="1"/>
  <c r="G1550" i="1"/>
  <c r="H1554" i="1"/>
  <c r="G1554" i="1"/>
  <c r="I1440" i="1"/>
  <c r="I1444" i="1"/>
  <c r="H1449" i="1"/>
  <c r="G1449" i="1"/>
  <c r="J1449" i="1"/>
  <c r="H1454" i="1"/>
  <c r="G1454" i="1"/>
  <c r="H1459" i="1"/>
  <c r="G1459" i="1"/>
  <c r="J1459" i="1"/>
  <c r="H1464" i="1"/>
  <c r="G1464" i="1"/>
  <c r="J1464" i="1"/>
  <c r="H1474" i="1"/>
  <c r="G1474" i="1"/>
  <c r="J1474" i="1"/>
  <c r="H1494" i="1"/>
  <c r="G1494" i="1"/>
  <c r="H1522" i="1"/>
  <c r="G1522" i="1"/>
  <c r="H1542" i="1"/>
  <c r="G1542" i="1"/>
  <c r="H1447" i="1"/>
  <c r="G1447" i="1"/>
  <c r="J1447" i="1"/>
  <c r="H1457" i="1"/>
  <c r="G1457" i="1"/>
  <c r="J1457" i="1"/>
  <c r="H1462" i="1"/>
  <c r="G1462" i="1"/>
  <c r="J1462" i="1"/>
  <c r="H1472" i="1"/>
  <c r="G1472" i="1"/>
  <c r="I1472" i="1" s="1"/>
  <c r="J1472" i="1"/>
  <c r="H1482" i="1"/>
  <c r="G1482" i="1"/>
  <c r="H1486" i="1"/>
  <c r="G1486" i="1"/>
  <c r="H1490" i="1"/>
  <c r="G1490" i="1"/>
  <c r="H1506" i="1"/>
  <c r="G1506" i="1"/>
  <c r="H1510" i="1"/>
  <c r="G1510" i="1"/>
  <c r="H1514" i="1"/>
  <c r="G1514" i="1"/>
  <c r="H1538" i="1"/>
  <c r="G1538" i="1"/>
  <c r="H1562" i="1"/>
  <c r="G1562" i="1"/>
  <c r="H1566" i="1"/>
  <c r="G1566" i="1"/>
  <c r="H1570" i="1"/>
  <c r="G1570" i="1"/>
  <c r="H1574" i="1"/>
  <c r="G1574" i="1"/>
  <c r="H1354" i="1"/>
  <c r="H1358" i="1"/>
  <c r="H1362" i="1"/>
  <c r="H1366" i="1"/>
  <c r="H1370" i="1"/>
  <c r="H1374" i="1"/>
  <c r="H1378" i="1"/>
  <c r="H1382" i="1"/>
  <c r="H1386" i="1"/>
  <c r="H1390" i="1"/>
  <c r="H1394" i="1"/>
  <c r="I1441" i="1"/>
  <c r="I1442" i="1"/>
  <c r="H1453" i="1"/>
  <c r="G1453" i="1"/>
  <c r="H1455" i="1"/>
  <c r="G1455" i="1"/>
  <c r="J1455" i="1"/>
  <c r="H1468" i="1"/>
  <c r="G1468" i="1"/>
  <c r="I1468" i="1" s="1"/>
  <c r="J1468" i="1"/>
  <c r="H1479" i="1"/>
  <c r="G1479" i="1"/>
  <c r="J1479" i="1"/>
  <c r="H1502" i="1"/>
  <c r="G1502" i="1"/>
  <c r="H1534" i="1"/>
  <c r="G1534" i="1"/>
  <c r="H1558" i="1"/>
  <c r="G1558" i="1"/>
  <c r="F7" i="4"/>
  <c r="E636" i="4"/>
  <c r="D630" i="1" s="1"/>
  <c r="J1445" i="1"/>
  <c r="G1578" i="1"/>
  <c r="H21" i="9"/>
  <c r="G21" i="9"/>
  <c r="F152" i="4"/>
  <c r="F299" i="4"/>
  <c r="F351" i="4"/>
  <c r="D350" i="4"/>
  <c r="E420" i="4"/>
  <c r="J1439" i="1"/>
  <c r="J1441" i="1"/>
  <c r="J1443" i="1"/>
  <c r="G1481" i="1"/>
  <c r="G1485" i="1"/>
  <c r="G1489" i="1"/>
  <c r="G1493" i="1"/>
  <c r="G1497" i="1"/>
  <c r="G1505" i="1"/>
  <c r="G1509" i="1"/>
  <c r="G1513" i="1"/>
  <c r="G1521" i="1"/>
  <c r="G1525" i="1"/>
  <c r="G1529" i="1"/>
  <c r="G1533" i="1"/>
  <c r="G1537" i="1"/>
  <c r="G1541" i="1"/>
  <c r="G1545" i="1"/>
  <c r="G1549" i="1"/>
  <c r="G1553" i="1"/>
  <c r="G1557" i="1"/>
  <c r="G1561" i="1"/>
  <c r="G1565" i="1"/>
  <c r="G1569" i="1"/>
  <c r="G1573" i="1"/>
  <c r="G1577" i="1"/>
  <c r="F51" i="4"/>
  <c r="D50" i="4"/>
  <c r="D6" i="4" s="1"/>
  <c r="H309" i="9"/>
  <c r="E176" i="5"/>
  <c r="E133" i="4"/>
  <c r="E69" i="5"/>
  <c r="E289" i="9"/>
  <c r="B289" i="9" s="1"/>
  <c r="D176" i="5"/>
  <c r="F177" i="5"/>
  <c r="F5" i="6"/>
  <c r="E5" i="7"/>
  <c r="D43" i="8"/>
  <c r="D82" i="4"/>
  <c r="D106" i="4"/>
  <c r="D224" i="4"/>
  <c r="D151" i="4" s="1"/>
  <c r="D252" i="4"/>
  <c r="D311" i="4"/>
  <c r="D363" i="4"/>
  <c r="F417" i="4"/>
  <c r="D472" i="4"/>
  <c r="D484" i="4"/>
  <c r="E87" i="5"/>
  <c r="D1065" i="1" s="1"/>
  <c r="G1065" i="1" s="1"/>
  <c r="F88" i="5"/>
  <c r="D118" i="5"/>
  <c r="F135" i="5"/>
  <c r="F206" i="5"/>
  <c r="D238" i="5"/>
  <c r="F239" i="5"/>
  <c r="F246" i="5"/>
  <c r="F36" i="6"/>
  <c r="D35" i="6"/>
  <c r="F416" i="4"/>
  <c r="D459" i="4"/>
  <c r="D529" i="4"/>
  <c r="D593" i="4"/>
  <c r="E307" i="9"/>
  <c r="B307" i="9" s="1"/>
  <c r="E309" i="9"/>
  <c r="B309" i="9" s="1"/>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8" i="9"/>
  <c r="E188" i="9" s="1"/>
  <c r="B188"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5" i="9"/>
  <c r="E185" i="9" s="1"/>
  <c r="B185" i="9" s="1"/>
  <c r="G166" i="9"/>
  <c r="H165" i="9"/>
  <c r="G189" i="9"/>
  <c r="E189" i="9" s="1"/>
  <c r="B189" i="9" s="1"/>
  <c r="G186" i="9"/>
  <c r="E186" i="9" s="1"/>
  <c r="B186" i="9" s="1"/>
  <c r="G165" i="9"/>
  <c r="G164" i="9"/>
  <c r="E164" i="9" s="1"/>
  <c r="B164" i="9" s="1"/>
  <c r="G163" i="9"/>
  <c r="E163" i="9" s="1"/>
  <c r="B163" i="9" s="1"/>
  <c r="G162" i="9"/>
  <c r="E162" i="9" s="1"/>
  <c r="B162" i="9" s="1"/>
  <c r="G161" i="9"/>
  <c r="E161" i="9" s="1"/>
  <c r="B161" i="9" s="1"/>
  <c r="G187" i="9"/>
  <c r="E187" i="9" s="1"/>
  <c r="B187" i="9" s="1"/>
  <c r="I10" i="9"/>
  <c r="F94" i="6"/>
  <c r="F226" i="9"/>
  <c r="B226" i="9" s="1"/>
  <c r="B231" i="9"/>
  <c r="F234" i="9"/>
  <c r="B234" i="9" s="1"/>
  <c r="B239" i="9"/>
  <c r="F242" i="9"/>
  <c r="B242" i="9" s="1"/>
  <c r="B247" i="9"/>
  <c r="B255" i="9"/>
  <c r="F258" i="9"/>
  <c r="B258" i="9" s="1"/>
  <c r="B263" i="9"/>
  <c r="B271" i="9"/>
  <c r="E283" i="9"/>
  <c r="B283" i="9" s="1"/>
  <c r="E292" i="9"/>
  <c r="B292" i="9" s="1"/>
  <c r="B298" i="9"/>
  <c r="B306" i="9"/>
  <c r="B227" i="9"/>
  <c r="F230" i="9"/>
  <c r="B230" i="9" s="1"/>
  <c r="B235" i="9"/>
  <c r="F238" i="9"/>
  <c r="B238" i="9" s="1"/>
  <c r="B243" i="9"/>
  <c r="B251" i="9"/>
  <c r="B259" i="9"/>
  <c r="F262" i="9"/>
  <c r="B262" i="9" s="1"/>
  <c r="B267" i="9"/>
  <c r="B281" i="9"/>
  <c r="B302" i="9"/>
  <c r="B294" i="9"/>
  <c r="H29" i="3" l="1"/>
  <c r="C1436" i="1"/>
  <c r="G1438" i="1"/>
  <c r="H412" i="1"/>
  <c r="D7" i="5"/>
  <c r="H20" i="3" s="1"/>
  <c r="G1408" i="1"/>
  <c r="I28" i="3"/>
  <c r="D1435" i="1"/>
  <c r="H637" i="1"/>
  <c r="F644" i="4"/>
  <c r="C638" i="1"/>
  <c r="D42" i="8"/>
  <c r="C1517" i="1" s="1"/>
  <c r="G1499" i="1"/>
  <c r="G1524" i="1"/>
  <c r="H1524" i="1"/>
  <c r="G1501" i="1"/>
  <c r="G1483" i="1"/>
  <c r="H378" i="1"/>
  <c r="E350" i="4"/>
  <c r="G255" i="1"/>
  <c r="G148" i="1"/>
  <c r="G108" i="1"/>
  <c r="H108" i="1"/>
  <c r="E407" i="4"/>
  <c r="D402" i="1" s="1"/>
  <c r="F643" i="4"/>
  <c r="G637" i="1"/>
  <c r="E151" i="4"/>
  <c r="E289" i="4" s="1"/>
  <c r="F163" i="4"/>
  <c r="G159" i="1"/>
  <c r="G1222" i="1"/>
  <c r="F12" i="5"/>
  <c r="E7" i="5"/>
  <c r="I20" i="3" s="1"/>
  <c r="G990" i="1"/>
  <c r="H990" i="1"/>
  <c r="H991" i="1"/>
  <c r="G991" i="1"/>
  <c r="D289" i="4"/>
  <c r="D290" i="4" s="1"/>
  <c r="H17" i="3"/>
  <c r="C147" i="1"/>
  <c r="H16" i="3"/>
  <c r="C2" i="1"/>
  <c r="I34" i="3"/>
  <c r="F529" i="4"/>
  <c r="D528" i="4"/>
  <c r="C523" i="1"/>
  <c r="F118" i="5"/>
  <c r="C1096" i="1"/>
  <c r="F472" i="4"/>
  <c r="C466" i="1"/>
  <c r="F311" i="4"/>
  <c r="C306" i="1"/>
  <c r="F82" i="4"/>
  <c r="C78" i="1"/>
  <c r="F176" i="5"/>
  <c r="H22" i="3"/>
  <c r="C1153" i="1"/>
  <c r="E175" i="5"/>
  <c r="D1152" i="1" s="1"/>
  <c r="I22" i="3"/>
  <c r="D1153" i="1"/>
  <c r="D298" i="4"/>
  <c r="D412" i="4" s="1"/>
  <c r="E21" i="9"/>
  <c r="D68" i="5"/>
  <c r="I1457" i="1"/>
  <c r="I1464" i="1"/>
  <c r="I1449" i="1"/>
  <c r="B315" i="9"/>
  <c r="E314" i="9"/>
  <c r="I10" i="3" s="1"/>
  <c r="F69" i="5"/>
  <c r="E68" i="5"/>
  <c r="D1047" i="1"/>
  <c r="D408" i="4"/>
  <c r="F350" i="4"/>
  <c r="C345" i="1"/>
  <c r="F129" i="6"/>
  <c r="C1423" i="1"/>
  <c r="F459" i="4"/>
  <c r="C453" i="1"/>
  <c r="F35" i="6"/>
  <c r="H25" i="3"/>
  <c r="C1329" i="1"/>
  <c r="F238" i="5"/>
  <c r="D237" i="5"/>
  <c r="C1215" i="1"/>
  <c r="D420" i="4"/>
  <c r="F252" i="4"/>
  <c r="C248" i="1"/>
  <c r="I35" i="3"/>
  <c r="C1518" i="1"/>
  <c r="D141" i="6"/>
  <c r="E635" i="4"/>
  <c r="D629" i="1" s="1"/>
  <c r="D414" i="1"/>
  <c r="I1455" i="1"/>
  <c r="I1462" i="1"/>
  <c r="I1474" i="1"/>
  <c r="I1466" i="1"/>
  <c r="H1065" i="1"/>
  <c r="F224" i="4"/>
  <c r="C220" i="1"/>
  <c r="F50" i="4"/>
  <c r="C46" i="1"/>
  <c r="E165" i="9"/>
  <c r="B165" i="9" s="1"/>
  <c r="E166" i="9"/>
  <c r="B166" i="9" s="1"/>
  <c r="B192" i="9"/>
  <c r="F213" i="9"/>
  <c r="B213" i="9" s="1"/>
  <c r="G312" i="9"/>
  <c r="E312" i="9" s="1"/>
  <c r="F593" i="4"/>
  <c r="C587" i="1"/>
  <c r="F484" i="4"/>
  <c r="C478" i="1"/>
  <c r="F363" i="4"/>
  <c r="C358" i="1"/>
  <c r="F106" i="4"/>
  <c r="C102" i="1"/>
  <c r="I29" i="3"/>
  <c r="D1436" i="1"/>
  <c r="F133" i="4"/>
  <c r="E6" i="4"/>
  <c r="D129" i="1"/>
  <c r="I1479" i="1"/>
  <c r="I1447" i="1"/>
  <c r="I1459" i="1"/>
  <c r="C985" i="1" l="1"/>
  <c r="H985" i="1" s="1"/>
  <c r="D6" i="5"/>
  <c r="C984" i="1" s="1"/>
  <c r="G638" i="1"/>
  <c r="H638" i="1"/>
  <c r="G313" i="9"/>
  <c r="E313" i="9" s="1"/>
  <c r="B313" i="9" s="1"/>
  <c r="K1450" i="9"/>
  <c r="H19" i="9"/>
  <c r="E19" i="9" s="1"/>
  <c r="B19" i="9" s="1"/>
  <c r="D345" i="1"/>
  <c r="G345" i="1" s="1"/>
  <c r="E408" i="4"/>
  <c r="D403" i="1" s="1"/>
  <c r="F151" i="4"/>
  <c r="D147" i="1"/>
  <c r="H147" i="1" s="1"/>
  <c r="I17" i="3"/>
  <c r="D285" i="1"/>
  <c r="E413" i="4"/>
  <c r="D985" i="1"/>
  <c r="F7" i="5"/>
  <c r="D639" i="4"/>
  <c r="C407" i="1"/>
  <c r="C286" i="1"/>
  <c r="B312" i="9"/>
  <c r="F141" i="6"/>
  <c r="H28" i="3"/>
  <c r="C1435" i="1"/>
  <c r="G317" i="9"/>
  <c r="E317" i="9" s="1"/>
  <c r="H453" i="1"/>
  <c r="G453" i="1"/>
  <c r="G1047" i="1"/>
  <c r="H1047" i="1"/>
  <c r="B21" i="9"/>
  <c r="G129" i="1"/>
  <c r="H129" i="1"/>
  <c r="G46" i="1"/>
  <c r="H46" i="1"/>
  <c r="H1518" i="1"/>
  <c r="G1518" i="1"/>
  <c r="D635" i="4"/>
  <c r="F420" i="4"/>
  <c r="C414" i="1"/>
  <c r="H1329" i="1"/>
  <c r="G1329" i="1"/>
  <c r="H9" i="3"/>
  <c r="H345" i="1"/>
  <c r="I21" i="3"/>
  <c r="D1046" i="1"/>
  <c r="E6" i="5"/>
  <c r="F298" i="4"/>
  <c r="D407" i="4"/>
  <c r="C293" i="1"/>
  <c r="H1153" i="1"/>
  <c r="G1153" i="1"/>
  <c r="H78" i="1"/>
  <c r="G78" i="1"/>
  <c r="H466" i="1"/>
  <c r="G466" i="1"/>
  <c r="H1517" i="1"/>
  <c r="G1517" i="1"/>
  <c r="H11" i="3"/>
  <c r="H220" i="1"/>
  <c r="G220" i="1"/>
  <c r="F237" i="5"/>
  <c r="H23" i="3"/>
  <c r="C1214" i="1"/>
  <c r="E290" i="4"/>
  <c r="D286" i="1" s="1"/>
  <c r="E412" i="4"/>
  <c r="F412" i="4" s="1"/>
  <c r="I16" i="3"/>
  <c r="D2" i="1"/>
  <c r="G2" i="1" s="1"/>
  <c r="E291" i="4"/>
  <c r="D287" i="1" s="1"/>
  <c r="G102" i="1"/>
  <c r="H102" i="1"/>
  <c r="H478" i="1"/>
  <c r="G478" i="1"/>
  <c r="H1436" i="1"/>
  <c r="G1436" i="1"/>
  <c r="H358" i="1"/>
  <c r="G358" i="1"/>
  <c r="H587" i="1"/>
  <c r="G587" i="1"/>
  <c r="H1215" i="1"/>
  <c r="G1215" i="1"/>
  <c r="G1423" i="1"/>
  <c r="H1423" i="1"/>
  <c r="H523" i="1"/>
  <c r="G523" i="1"/>
  <c r="H248" i="1"/>
  <c r="G248" i="1"/>
  <c r="C403" i="1"/>
  <c r="F68" i="5"/>
  <c r="H21" i="3"/>
  <c r="C1046" i="1"/>
  <c r="D175" i="5"/>
  <c r="H306" i="1"/>
  <c r="G306" i="1"/>
  <c r="G1096" i="1"/>
  <c r="H1096" i="1"/>
  <c r="D636" i="4"/>
  <c r="F528" i="4"/>
  <c r="C522" i="1"/>
  <c r="F6" i="4"/>
  <c r="D291" i="4"/>
  <c r="F289" i="4"/>
  <c r="D413" i="4"/>
  <c r="D414" i="4" s="1"/>
  <c r="C285" i="1"/>
  <c r="E311" i="9" l="1"/>
  <c r="I11" i="3" s="1"/>
  <c r="G985" i="1"/>
  <c r="F408" i="4"/>
  <c r="G147" i="1"/>
  <c r="E640" i="4"/>
  <c r="D634" i="1" s="1"/>
  <c r="D408" i="1"/>
  <c r="H2" i="1"/>
  <c r="F414" i="4"/>
  <c r="C409" i="1"/>
  <c r="F636" i="4"/>
  <c r="C630" i="1"/>
  <c r="H1214" i="1"/>
  <c r="G1214" i="1"/>
  <c r="N3" i="9"/>
  <c r="H278" i="9"/>
  <c r="D984" i="1"/>
  <c r="H984" i="1" s="1"/>
  <c r="H414" i="1"/>
  <c r="G414" i="1"/>
  <c r="F6" i="5"/>
  <c r="F175" i="5"/>
  <c r="C1152" i="1"/>
  <c r="K3" i="9"/>
  <c r="E316" i="9"/>
  <c r="I9" i="3" s="1"/>
  <c r="B317" i="9"/>
  <c r="H286" i="1"/>
  <c r="G286" i="1"/>
  <c r="G278" i="9"/>
  <c r="E278" i="9" s="1"/>
  <c r="H285" i="1"/>
  <c r="G285" i="1"/>
  <c r="D640" i="4"/>
  <c r="D415" i="4"/>
  <c r="F413" i="4"/>
  <c r="C408" i="1"/>
  <c r="H403" i="1"/>
  <c r="G403" i="1"/>
  <c r="H522" i="1"/>
  <c r="G522" i="1"/>
  <c r="H1046" i="1"/>
  <c r="G1046" i="1"/>
  <c r="G293" i="1"/>
  <c r="H293" i="1"/>
  <c r="F291" i="4"/>
  <c r="C287" i="1"/>
  <c r="E639" i="4"/>
  <c r="E414" i="4"/>
  <c r="D409" i="1" s="1"/>
  <c r="D407" i="1"/>
  <c r="H407" i="1" s="1"/>
  <c r="E415" i="4"/>
  <c r="D410" i="1" s="1"/>
  <c r="F407" i="4"/>
  <c r="C402" i="1"/>
  <c r="F635" i="4"/>
  <c r="C629" i="1"/>
  <c r="G1435" i="1"/>
  <c r="H1435" i="1"/>
  <c r="F290" i="4"/>
  <c r="D641" i="4"/>
  <c r="F639" i="4"/>
  <c r="C633" i="1"/>
  <c r="G284" i="9"/>
  <c r="E284" i="9" s="1"/>
  <c r="B284" i="9" s="1"/>
  <c r="D642" i="4" l="1"/>
  <c r="F640" i="4"/>
  <c r="C634" i="1"/>
  <c r="H8" i="3"/>
  <c r="G407" i="1"/>
  <c r="H409" i="1"/>
  <c r="G409" i="1"/>
  <c r="H402" i="1"/>
  <c r="G402" i="1"/>
  <c r="H408" i="1"/>
  <c r="G408" i="1"/>
  <c r="E641" i="4"/>
  <c r="D633" i="1"/>
  <c r="H633" i="1" s="1"/>
  <c r="E642" i="4"/>
  <c r="H1152" i="1"/>
  <c r="G1152" i="1"/>
  <c r="G984" i="1"/>
  <c r="F641" i="4"/>
  <c r="D645" i="4"/>
  <c r="C635" i="1"/>
  <c r="H629" i="1"/>
  <c r="G629" i="1"/>
  <c r="G287" i="1"/>
  <c r="H287" i="1"/>
  <c r="F415" i="4"/>
  <c r="C410" i="1"/>
  <c r="E277" i="9"/>
  <c r="B278" i="9"/>
  <c r="H630" i="1"/>
  <c r="G630" i="1"/>
  <c r="G633" i="1" l="1"/>
  <c r="M3" i="9"/>
  <c r="I8" i="3"/>
  <c r="H410" i="1"/>
  <c r="G410" i="1"/>
  <c r="E645" i="4"/>
  <c r="F645" i="4" s="1"/>
  <c r="D635" i="1"/>
  <c r="G635" i="1" s="1"/>
  <c r="H634" i="1"/>
  <c r="G634" i="1"/>
  <c r="H18" i="3"/>
  <c r="C639" i="1"/>
  <c r="E646" i="4"/>
  <c r="D636" i="1"/>
  <c r="G276" i="9"/>
  <c r="E276" i="9" s="1"/>
  <c r="B276" i="9" s="1"/>
  <c r="F642" i="4"/>
  <c r="D646" i="4"/>
  <c r="C636" i="1"/>
  <c r="I18" i="3" l="1"/>
  <c r="D639" i="1"/>
  <c r="H639" i="1" s="1"/>
  <c r="I19" i="3"/>
  <c r="D640" i="1"/>
  <c r="H636" i="1"/>
  <c r="G636" i="1"/>
  <c r="F646" i="4"/>
  <c r="H19" i="3"/>
  <c r="C640" i="1"/>
  <c r="H635" i="1"/>
  <c r="G639" i="1" l="1"/>
  <c r="H7" i="3"/>
  <c r="J3" i="9" s="1"/>
  <c r="H640" i="1"/>
  <c r="G640" i="1"/>
  <c r="G274" i="9" l="1"/>
  <c r="M272" i="9"/>
  <c r="L272" i="9"/>
  <c r="H274" i="9"/>
  <c r="G18" i="9"/>
  <c r="H18" i="9"/>
  <c r="I9" i="9"/>
  <c r="H16" i="9"/>
  <c r="K8" i="9"/>
  <c r="J13" i="9"/>
  <c r="I7" i="9"/>
  <c r="K13" i="9"/>
  <c r="K6" i="9"/>
  <c r="J11" i="9"/>
  <c r="I17" i="9"/>
  <c r="K11" i="9"/>
  <c r="J7" i="9"/>
  <c r="K7" i="9"/>
  <c r="J12" i="9"/>
  <c r="J5" i="9"/>
  <c r="L16" i="9"/>
  <c r="K5" i="9"/>
  <c r="J10" i="9"/>
  <c r="M16" i="9"/>
  <c r="I8" i="9"/>
  <c r="M15" i="9"/>
  <c r="J17" i="9"/>
  <c r="I13" i="9"/>
  <c r="J8" i="9"/>
  <c r="G15" i="9"/>
  <c r="I6" i="9"/>
  <c r="K12" i="9"/>
  <c r="G17" i="9"/>
  <c r="J6" i="9"/>
  <c r="I11" i="9"/>
  <c r="H17" i="9"/>
  <c r="K10" i="9"/>
  <c r="G16" i="9"/>
  <c r="I5" i="9"/>
  <c r="J9" i="9"/>
  <c r="H15" i="9"/>
  <c r="K9" i="9"/>
  <c r="L15" i="9"/>
  <c r="I12" i="9"/>
  <c r="F272" i="9" l="1"/>
  <c r="E16" i="9"/>
  <c r="E15" i="9"/>
  <c r="F15" i="9"/>
  <c r="E5" i="9"/>
  <c r="B5" i="9" s="1"/>
  <c r="E11" i="9"/>
  <c r="B11" i="9" s="1"/>
  <c r="E6" i="9"/>
  <c r="B6" i="9" s="1"/>
  <c r="E10" i="9"/>
  <c r="B10" i="9" s="1"/>
  <c r="E7" i="9"/>
  <c r="B7" i="9" s="1"/>
  <c r="E12" i="9"/>
  <c r="B12" i="9" s="1"/>
  <c r="E13" i="9"/>
  <c r="B13" i="9" s="1"/>
  <c r="E9" i="9"/>
  <c r="B9" i="9" s="1"/>
  <c r="B272" i="9"/>
  <c r="F20" i="9"/>
  <c r="E17" i="9"/>
  <c r="B17" i="9" s="1"/>
  <c r="E8" i="9"/>
  <c r="B8" i="9" s="1"/>
  <c r="F16" i="9"/>
  <c r="E18" i="9"/>
  <c r="B18" i="9" s="1"/>
  <c r="E274" i="9"/>
  <c r="B15" i="9" l="1"/>
  <c r="F14" i="9"/>
  <c r="F3" i="9" s="1"/>
  <c r="B274" i="9"/>
  <c r="E20" i="9"/>
  <c r="I7" i="3" s="1"/>
  <c r="B16" i="9"/>
  <c r="E14"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<sst xmlns="http://schemas.openxmlformats.org/spreadsheetml/2006/main" count="4369" uniqueCount="3421">
  <si>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</si>
  <si>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</si>
  <si>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</si>
  <si>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</si>
  <si>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</si>
  <si>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</si>
  <si>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</si>
  <si>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</si>
  <si>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</si>
  <si>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</si>
  <si>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</si>
  <si>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</si>
  <si>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</si>
  <si>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</si>
  <si>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</si>
  <si>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</si>
  <si>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</si>
  <si>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</si>
  <si>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</si>
  <si>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</si>
  <si>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</si>
  <si>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</si>
  <si>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</si>
  <si>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</si>
  <si>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</si>
  <si>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</si>
  <si>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</si>
  <si>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</si>
  <si>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</si>
  <si>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</si>
  <si>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</si>
  <si>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MOKOŠICA, DUBROVNIK</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</si>
  <si>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</si>
  <si>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</si>
  <si>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</si>
  <si>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</si>
  <si>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</si>
  <si>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</si>
  <si>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</si>
  <si>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</si>
  <si>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</si>
  <si>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</si>
  <si>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</si>
  <si>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</si>
  <si>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</si>
  <si>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</si>
  <si>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</si>
  <si>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</si>
  <si>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</si>
  <si>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9021 - OSNOVNA ŠKOLA MOKOŠICA,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</si>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</sst>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1869177.51</v>
      </c>
      <c r="D2" s="6">
        <f>'PR-RAS'!E6</f>
        <v>2364392.6999999997</v>
      </c>
      <c r="E2" s="6">
        <v>0</v>
      </c>
      <c r="F2" s="6">
        <v>0</v>
      </c>
      <c r="G2" s="7">
        <f t="shared" ref="G2:G264" si="0">(B2/1000)*(C2*1+D2*2)</f>
        <v>6597.9629099999993</v>
      </c>
      <c r="H2" s="7">
        <f t="shared" ref="H2:H264" si="1">ABS(C2-ROUND(C2,0))+ABS(D2-ROUND(D2,0))</f>
        <v>0.79000000027008355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1422969.81</v>
      </c>
      <c r="D46" s="1">
        <f>'PR-RAS'!E50</f>
        <v>1791131.3499999999</v>
      </c>
      <c r="E46" s="1">
        <v>0</v>
      </c>
      <c r="F46" s="1">
        <v>0</v>
      </c>
      <c r="G46" s="2">
        <f t="shared" si="0"/>
        <v>225235.46294999999</v>
      </c>
      <c r="H46" s="2">
        <f t="shared" si="1"/>
        <v>0.53999999980442226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496.12</v>
      </c>
      <c r="D55" s="1">
        <f>'PR-RAS'!E59</f>
        <v>957</v>
      </c>
      <c r="E55" s="1">
        <v>0</v>
      </c>
      <c r="F55" s="1">
        <v>0</v>
      </c>
      <c r="G55" s="2">
        <f t="shared" si="0"/>
        <v>130.14648</v>
      </c>
      <c r="H55" s="2">
        <f t="shared" si="1"/>
        <v>0.12000000000000455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496.12</v>
      </c>
      <c r="D56" s="1">
        <f>'PR-RAS'!E60</f>
        <v>957</v>
      </c>
      <c r="E56" s="1">
        <v>0</v>
      </c>
      <c r="F56" s="1">
        <v>0</v>
      </c>
      <c r="G56" s="2">
        <f t="shared" si="0"/>
        <v>132.5566</v>
      </c>
      <c r="H56" s="2">
        <f t="shared" si="1"/>
        <v>0.12000000000000455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1422473.69</v>
      </c>
      <c r="D64" s="1">
        <f>'PR-RAS'!E68</f>
        <v>1783547.15</v>
      </c>
      <c r="E64" s="1">
        <v>0</v>
      </c>
      <c r="F64" s="1">
        <v>0</v>
      </c>
      <c r="G64" s="2">
        <f t="shared" si="0"/>
        <v>314342.78337000002</v>
      </c>
      <c r="H64" s="2">
        <f t="shared" si="1"/>
        <v>0.4599999999627471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1379162.5</v>
      </c>
      <c r="D65" s="1">
        <f>'PR-RAS'!E69</f>
        <v>1746021.76</v>
      </c>
      <c r="E65" s="1">
        <v>0</v>
      </c>
      <c r="F65" s="1">
        <v>0</v>
      </c>
      <c r="G65" s="2">
        <f t="shared" si="0"/>
        <v>311757.18527999998</v>
      </c>
      <c r="H65" s="2">
        <f t="shared" si="1"/>
        <v>0.73999999999068677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43311.19</v>
      </c>
      <c r="D66" s="1">
        <f>'PR-RAS'!E70</f>
        <v>37525.39</v>
      </c>
      <c r="E66" s="1">
        <v>0</v>
      </c>
      <c r="F66" s="1">
        <v>0</v>
      </c>
      <c r="G66" s="2">
        <f t="shared" si="0"/>
        <v>7693.5280499999999</v>
      </c>
      <c r="H66" s="2">
        <f t="shared" si="1"/>
        <v>0.58000000000174623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6627.2</v>
      </c>
      <c r="E70" s="1">
        <v>0</v>
      </c>
      <c r="F70" s="1">
        <v>0</v>
      </c>
      <c r="G70" s="2">
        <f t="shared" si="0"/>
        <v>914.55360000000007</v>
      </c>
      <c r="H70" s="2">
        <f t="shared" si="1"/>
        <v>0.1999999999998181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6627.2</v>
      </c>
      <c r="E71" s="1">
        <v>0</v>
      </c>
      <c r="F71" s="1">
        <v>0</v>
      </c>
      <c r="G71" s="2">
        <f t="shared" si="0"/>
        <v>927.80800000000011</v>
      </c>
      <c r="H71" s="2">
        <f t="shared" si="1"/>
        <v>0.1999999999998181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0.03</v>
      </c>
      <c r="E78" s="1">
        <v>0</v>
      </c>
      <c r="F78" s="1">
        <v>0</v>
      </c>
      <c r="G78" s="2">
        <f t="shared" si="0"/>
        <v>8.4700000000000001E-3</v>
      </c>
      <c r="H78" s="2">
        <f t="shared" si="1"/>
        <v>0.08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0.03</v>
      </c>
      <c r="E79" s="1">
        <v>0</v>
      </c>
      <c r="F79" s="1">
        <v>0</v>
      </c>
      <c r="G79" s="2">
        <f t="shared" si="0"/>
        <v>8.5800000000000008E-3</v>
      </c>
      <c r="H79" s="2">
        <f t="shared" si="1"/>
        <v>0.08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0.03</v>
      </c>
      <c r="E81" s="1">
        <v>0</v>
      </c>
      <c r="F81" s="1">
        <v>0</v>
      </c>
      <c r="G81" s="2">
        <f t="shared" si="0"/>
        <v>8.8000000000000005E-3</v>
      </c>
      <c r="H81" s="2">
        <f t="shared" si="1"/>
        <v>0.08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45622.13</v>
      </c>
      <c r="D102" s="1">
        <f>'PR-RAS'!E106</f>
        <v>47281.74</v>
      </c>
      <c r="E102" s="1">
        <v>0</v>
      </c>
      <c r="F102" s="1">
        <v>0</v>
      </c>
      <c r="G102" s="2">
        <f t="shared" si="0"/>
        <v>14158.74661</v>
      </c>
      <c r="H102" s="2">
        <f t="shared" si="1"/>
        <v>0.38999999999941792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45622.13</v>
      </c>
      <c r="D108" s="1">
        <f>'PR-RAS'!E112</f>
        <v>47281.74</v>
      </c>
      <c r="E108" s="1">
        <v>0</v>
      </c>
      <c r="F108" s="1">
        <v>0</v>
      </c>
      <c r="G108" s="2">
        <f t="shared" si="0"/>
        <v>14999.860269999997</v>
      </c>
      <c r="H108" s="2">
        <f t="shared" si="1"/>
        <v>0.38999999999941792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45622.13</v>
      </c>
      <c r="D113" s="1">
        <f>'PR-RAS'!E117</f>
        <v>47281.74</v>
      </c>
      <c r="E113" s="1">
        <v>0</v>
      </c>
      <c r="F113" s="1">
        <v>0</v>
      </c>
      <c r="G113" s="2">
        <f t="shared" si="0"/>
        <v>15700.78832</v>
      </c>
      <c r="H113" s="2">
        <f t="shared" si="1"/>
        <v>0.38999999999941792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2548.2800000000002</v>
      </c>
      <c r="D120" s="1">
        <f>'PR-RAS'!E124</f>
        <v>8959.9</v>
      </c>
      <c r="E120" s="1">
        <v>0</v>
      </c>
      <c r="F120" s="1">
        <v>0</v>
      </c>
      <c r="G120" s="2">
        <f t="shared" si="0"/>
        <v>2435.7015199999996</v>
      </c>
      <c r="H120" s="2">
        <f t="shared" si="1"/>
        <v>0.38000000000056389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2548.2800000000002</v>
      </c>
      <c r="D121" s="1">
        <f>'PR-RAS'!E125</f>
        <v>2548.2399999999998</v>
      </c>
      <c r="E121" s="1">
        <v>0</v>
      </c>
      <c r="F121" s="1">
        <v>0</v>
      </c>
      <c r="G121" s="2">
        <f t="shared" si="0"/>
        <v>917.37120000000004</v>
      </c>
      <c r="H121" s="2">
        <f t="shared" si="1"/>
        <v>0.51999999999998181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2548.2800000000002</v>
      </c>
      <c r="D123" s="1">
        <f>'PR-RAS'!E127</f>
        <v>2548.2399999999998</v>
      </c>
      <c r="E123" s="1">
        <v>0</v>
      </c>
      <c r="F123" s="1">
        <v>0</v>
      </c>
      <c r="G123" s="2">
        <f t="shared" si="0"/>
        <v>932.66071999999997</v>
      </c>
      <c r="H123" s="2">
        <f t="shared" si="1"/>
        <v>0.51999999999998181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6411.66</v>
      </c>
      <c r="E124" s="1">
        <v>0</v>
      </c>
      <c r="F124" s="1">
        <v>0</v>
      </c>
      <c r="G124" s="2">
        <f t="shared" si="0"/>
        <v>1577.26836</v>
      </c>
      <c r="H124" s="2">
        <f t="shared" si="1"/>
        <v>0.34000000000014552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6411.66</v>
      </c>
      <c r="E126" s="1">
        <v>0</v>
      </c>
      <c r="F126" s="1">
        <v>0</v>
      </c>
      <c r="G126" s="2">
        <f t="shared" si="0"/>
        <v>1602.915</v>
      </c>
      <c r="H126" s="2">
        <f t="shared" si="1"/>
        <v>0.34000000000014552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398037.24</v>
      </c>
      <c r="D129" s="1">
        <f>'PR-RAS'!E133</f>
        <v>517019.68</v>
      </c>
      <c r="E129" s="1">
        <v>0</v>
      </c>
      <c r="F129" s="1">
        <v>0</v>
      </c>
      <c r="G129" s="2">
        <f t="shared" si="0"/>
        <v>183305.80480000001</v>
      </c>
      <c r="H129" s="2">
        <f t="shared" si="1"/>
        <v>0.55999999999767169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398037.24</v>
      </c>
      <c r="D130" s="1">
        <f>'PR-RAS'!E134</f>
        <v>517019.68</v>
      </c>
      <c r="E130" s="1">
        <v>0</v>
      </c>
      <c r="F130" s="1">
        <v>0</v>
      </c>
      <c r="G130" s="2">
        <f t="shared" si="0"/>
        <v>184737.88140000001</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398037.24</v>
      </c>
      <c r="D131" s="1">
        <f>'PR-RAS'!E135</f>
        <v>517019.68</v>
      </c>
      <c r="E131" s="1">
        <v>0</v>
      </c>
      <c r="F131" s="1">
        <v>0</v>
      </c>
      <c r="G131" s="2">
        <f t="shared" si="0"/>
        <v>186169.95800000001</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1806564.17</v>
      </c>
      <c r="D147" s="1">
        <f>'PR-RAS'!E151</f>
        <v>2295106.25</v>
      </c>
      <c r="E147" s="1">
        <v>0</v>
      </c>
      <c r="F147" s="1">
        <v>0</v>
      </c>
      <c r="G147" s="2">
        <f t="shared" si="0"/>
        <v>933929.39381999988</v>
      </c>
      <c r="H147" s="2">
        <f t="shared" si="1"/>
        <v>0.41999999992549419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1476302.01</v>
      </c>
      <c r="D148" s="1">
        <f>'PR-RAS'!E152</f>
        <v>1736077.51</v>
      </c>
      <c r="E148" s="1">
        <v>0</v>
      </c>
      <c r="F148" s="1">
        <v>0</v>
      </c>
      <c r="G148" s="2">
        <f t="shared" si="0"/>
        <v>727423.18340999994</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1212377.48</v>
      </c>
      <c r="D149" s="1">
        <f>'PR-RAS'!E153</f>
        <v>1420726.49</v>
      </c>
      <c r="E149" s="1">
        <v>0</v>
      </c>
      <c r="F149" s="1">
        <v>0</v>
      </c>
      <c r="G149" s="2">
        <f t="shared" si="0"/>
        <v>599966.90807999996</v>
      </c>
      <c r="H149" s="2">
        <f t="shared" si="1"/>
        <v>0.96999999997206032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1212377.48</v>
      </c>
      <c r="D150" s="1">
        <f>'PR-RAS'!E154</f>
        <v>1420726.49</v>
      </c>
      <c r="E150" s="1">
        <v>0</v>
      </c>
      <c r="F150" s="1">
        <v>0</v>
      </c>
      <c r="G150" s="2">
        <f t="shared" si="0"/>
        <v>604020.73853999993</v>
      </c>
      <c r="H150" s="2">
        <f t="shared" si="1"/>
        <v>0.96999999997206032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60526.720000000001</v>
      </c>
      <c r="D154" s="1">
        <f>'PR-RAS'!E158</f>
        <v>79013.97</v>
      </c>
      <c r="E154" s="1">
        <v>0</v>
      </c>
      <c r="F154" s="1">
        <v>0</v>
      </c>
      <c r="G154" s="2">
        <f t="shared" si="0"/>
        <v>33438.862979999998</v>
      </c>
      <c r="H154" s="2">
        <f t="shared" si="1"/>
        <v>0.30999999999767169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203397.81</v>
      </c>
      <c r="D155" s="1">
        <f>'PR-RAS'!E159</f>
        <v>236337.05</v>
      </c>
      <c r="E155" s="1">
        <v>0</v>
      </c>
      <c r="F155" s="1">
        <v>0</v>
      </c>
      <c r="G155" s="2">
        <f t="shared" si="0"/>
        <v>104115.07413999998</v>
      </c>
      <c r="H155" s="2">
        <f t="shared" si="1"/>
        <v>0.23999999999068677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203352.48</v>
      </c>
      <c r="D157" s="1">
        <f>'PR-RAS'!E161</f>
        <v>236337.05</v>
      </c>
      <c r="E157" s="1">
        <v>0</v>
      </c>
      <c r="F157" s="1">
        <v>0</v>
      </c>
      <c r="G157" s="2">
        <f t="shared" si="0"/>
        <v>105460.14648</v>
      </c>
      <c r="H157" s="2">
        <f t="shared" si="1"/>
        <v>0.52999999999883585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45.33</v>
      </c>
      <c r="D158" s="1">
        <f>'PR-RAS'!E162</f>
        <v>0</v>
      </c>
      <c r="E158" s="1">
        <v>0</v>
      </c>
      <c r="F158" s="1">
        <v>0</v>
      </c>
      <c r="G158" s="2">
        <f t="shared" si="0"/>
        <v>7.1168100000000001</v>
      </c>
      <c r="H158" s="2">
        <f t="shared" si="1"/>
        <v>0.32999999999999829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281974.75</v>
      </c>
      <c r="D159" s="1">
        <f>'PR-RAS'!E163</f>
        <v>510429.81000000011</v>
      </c>
      <c r="E159" s="1">
        <v>0</v>
      </c>
      <c r="F159" s="1">
        <v>0</v>
      </c>
      <c r="G159" s="2">
        <f t="shared" si="0"/>
        <v>205847.83046000003</v>
      </c>
      <c r="H159" s="2">
        <f t="shared" si="1"/>
        <v>0.43999999988591298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63016.639999999999</v>
      </c>
      <c r="D160" s="1">
        <f>'PR-RAS'!E164</f>
        <v>51893.39</v>
      </c>
      <c r="E160" s="1">
        <v>0</v>
      </c>
      <c r="F160" s="1">
        <v>0</v>
      </c>
      <c r="G160" s="2">
        <f t="shared" si="0"/>
        <v>26521.743779999997</v>
      </c>
      <c r="H160" s="2">
        <f t="shared" si="1"/>
        <v>0.75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20461.07</v>
      </c>
      <c r="D161" s="1">
        <f>'PR-RAS'!E165</f>
        <v>8871.7999999999993</v>
      </c>
      <c r="E161" s="1">
        <v>0</v>
      </c>
      <c r="F161" s="1">
        <v>0</v>
      </c>
      <c r="G161" s="2">
        <f t="shared" si="0"/>
        <v>6112.7471999999998</v>
      </c>
      <c r="H161" s="2">
        <f t="shared" si="1"/>
        <v>0.27000000000043656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42051.22</v>
      </c>
      <c r="D162" s="1">
        <f>'PR-RAS'!E166</f>
        <v>41930.26</v>
      </c>
      <c r="E162" s="1">
        <v>0</v>
      </c>
      <c r="F162" s="1">
        <v>0</v>
      </c>
      <c r="G162" s="2">
        <f t="shared" si="0"/>
        <v>20271.790140000001</v>
      </c>
      <c r="H162" s="2">
        <f t="shared" si="1"/>
        <v>0.48000000000320142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504.35</v>
      </c>
      <c r="D163" s="1">
        <f>'PR-RAS'!E167</f>
        <v>1091.33</v>
      </c>
      <c r="E163" s="1">
        <v>0</v>
      </c>
      <c r="F163" s="1">
        <v>0</v>
      </c>
      <c r="G163" s="2">
        <f t="shared" si="0"/>
        <v>435.29561999999999</v>
      </c>
      <c r="H163" s="2">
        <f t="shared" si="1"/>
        <v>0.67999999999994998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94013.06</v>
      </c>
      <c r="D165" s="1">
        <f>'PR-RAS'!E169</f>
        <v>265948.43</v>
      </c>
      <c r="E165" s="1">
        <v>0</v>
      </c>
      <c r="F165" s="1">
        <v>0</v>
      </c>
      <c r="G165" s="2">
        <f t="shared" si="0"/>
        <v>102649.22687999999</v>
      </c>
      <c r="H165" s="2">
        <f t="shared" si="1"/>
        <v>0.48999999999068677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18511.82</v>
      </c>
      <c r="D166" s="1">
        <f>'PR-RAS'!E170</f>
        <v>19403.64</v>
      </c>
      <c r="E166" s="1">
        <v>0</v>
      </c>
      <c r="F166" s="1">
        <v>0</v>
      </c>
      <c r="G166" s="2">
        <f t="shared" si="0"/>
        <v>9457.6514999999999</v>
      </c>
      <c r="H166" s="2">
        <f t="shared" si="1"/>
        <v>0.54000000000087311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17680.849999999999</v>
      </c>
      <c r="D167" s="1">
        <f>'PR-RAS'!E171</f>
        <v>197030.54</v>
      </c>
      <c r="E167" s="1">
        <v>0</v>
      </c>
      <c r="F167" s="1">
        <v>0</v>
      </c>
      <c r="G167" s="2">
        <f t="shared" si="0"/>
        <v>68349.160380000001</v>
      </c>
      <c r="H167" s="2">
        <f t="shared" si="1"/>
        <v>0.60999999999330612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52039.96</v>
      </c>
      <c r="D168" s="1">
        <f>'PR-RAS'!E172</f>
        <v>33705.64</v>
      </c>
      <c r="E168" s="1">
        <v>0</v>
      </c>
      <c r="F168" s="1">
        <v>0</v>
      </c>
      <c r="G168" s="2">
        <f t="shared" si="0"/>
        <v>19948.357079999998</v>
      </c>
      <c r="H168" s="2">
        <f t="shared" si="1"/>
        <v>0.40000000000145519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2060.3000000000002</v>
      </c>
      <c r="D169" s="1">
        <f>'PR-RAS'!E173</f>
        <v>2888.56</v>
      </c>
      <c r="E169" s="1">
        <v>0</v>
      </c>
      <c r="F169" s="1">
        <v>0</v>
      </c>
      <c r="G169" s="2">
        <f t="shared" si="0"/>
        <v>1316.6865600000001</v>
      </c>
      <c r="H169" s="2">
        <f t="shared" si="1"/>
        <v>0.74000000000023647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3393.43</v>
      </c>
      <c r="D170" s="1">
        <f>'PR-RAS'!E174</f>
        <v>11136.26</v>
      </c>
      <c r="E170" s="1">
        <v>0</v>
      </c>
      <c r="F170" s="1">
        <v>0</v>
      </c>
      <c r="G170" s="2">
        <f t="shared" si="0"/>
        <v>4337.5455500000007</v>
      </c>
      <c r="H170" s="2">
        <f t="shared" si="1"/>
        <v>0.69000000000005457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326.7</v>
      </c>
      <c r="D172" s="1">
        <f>'PR-RAS'!E176</f>
        <v>1783.79</v>
      </c>
      <c r="E172" s="1">
        <v>0</v>
      </c>
      <c r="F172" s="1">
        <v>0</v>
      </c>
      <c r="G172" s="2">
        <f t="shared" si="0"/>
        <v>665.92187999999999</v>
      </c>
      <c r="H172" s="2">
        <f t="shared" si="1"/>
        <v>0.51000000000004775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117498.67</v>
      </c>
      <c r="D173" s="1">
        <f>'PR-RAS'!E177</f>
        <v>179804.65000000005</v>
      </c>
      <c r="E173" s="1">
        <v>0</v>
      </c>
      <c r="F173" s="1">
        <v>0</v>
      </c>
      <c r="G173" s="2">
        <f t="shared" si="0"/>
        <v>82062.570840000015</v>
      </c>
      <c r="H173" s="2">
        <f t="shared" si="1"/>
        <v>0.67999999994935934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3890.87</v>
      </c>
      <c r="D174" s="1">
        <f>'PR-RAS'!E178</f>
        <v>4031.7</v>
      </c>
      <c r="E174" s="1">
        <v>0</v>
      </c>
      <c r="F174" s="1">
        <v>0</v>
      </c>
      <c r="G174" s="2">
        <f t="shared" si="0"/>
        <v>2068.08871</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82711.039999999994</v>
      </c>
      <c r="D175" s="1">
        <f>'PR-RAS'!E179</f>
        <v>129001.35</v>
      </c>
      <c r="E175" s="1">
        <v>0</v>
      </c>
      <c r="F175" s="1">
        <v>0</v>
      </c>
      <c r="G175" s="2">
        <f t="shared" si="0"/>
        <v>59284.190759999998</v>
      </c>
      <c r="H175" s="2">
        <f t="shared" si="1"/>
        <v>0.38999999999941792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127.41</v>
      </c>
      <c r="D176" s="1">
        <f>'PR-RAS'!E180</f>
        <v>127.44</v>
      </c>
      <c r="E176" s="1">
        <v>0</v>
      </c>
      <c r="F176" s="1">
        <v>0</v>
      </c>
      <c r="G176" s="2">
        <f t="shared" si="0"/>
        <v>66.900749999999988</v>
      </c>
      <c r="H176" s="2">
        <f t="shared" si="1"/>
        <v>0.84999999999999432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19661.23</v>
      </c>
      <c r="D177" s="1">
        <f>'PR-RAS'!E181</f>
        <v>22459.29</v>
      </c>
      <c r="E177" s="1">
        <v>0</v>
      </c>
      <c r="F177" s="1">
        <v>0</v>
      </c>
      <c r="G177" s="2">
        <f t="shared" si="0"/>
        <v>11366.046559999999</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1120.05</v>
      </c>
      <c r="D178" s="1">
        <f>'PR-RAS'!E182</f>
        <v>0</v>
      </c>
      <c r="E178" s="1">
        <v>0</v>
      </c>
      <c r="F178" s="1">
        <v>0</v>
      </c>
      <c r="G178" s="2">
        <f t="shared" si="0"/>
        <v>198.24884999999998</v>
      </c>
      <c r="H178" s="2">
        <f t="shared" si="1"/>
        <v>4.9999999999954525E-2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2240.69</v>
      </c>
      <c r="D179" s="1">
        <f>'PR-RAS'!E183</f>
        <v>11998.43</v>
      </c>
      <c r="E179" s="1">
        <v>0</v>
      </c>
      <c r="F179" s="1">
        <v>0</v>
      </c>
      <c r="G179" s="2">
        <f t="shared" si="0"/>
        <v>4670.2838999999994</v>
      </c>
      <c r="H179" s="2">
        <f t="shared" si="1"/>
        <v>0.74000000000023647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781.33</v>
      </c>
      <c r="D180" s="1">
        <f>'PR-RAS'!E184</f>
        <v>184.42</v>
      </c>
      <c r="E180" s="1">
        <v>0</v>
      </c>
      <c r="F180" s="1">
        <v>0</v>
      </c>
      <c r="G180" s="2">
        <f t="shared" si="0"/>
        <v>205.88043000000002</v>
      </c>
      <c r="H180" s="2">
        <f t="shared" si="1"/>
        <v>0.75000000000002842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4345.7700000000004</v>
      </c>
      <c r="D181" s="1">
        <f>'PR-RAS'!E185</f>
        <v>3651.73</v>
      </c>
      <c r="E181" s="1">
        <v>0</v>
      </c>
      <c r="F181" s="1">
        <v>0</v>
      </c>
      <c r="G181" s="2">
        <f t="shared" si="0"/>
        <v>2096.8613999999998</v>
      </c>
      <c r="H181" s="2">
        <f t="shared" si="1"/>
        <v>0.49999999999954525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2620.2800000000002</v>
      </c>
      <c r="D182" s="1">
        <f>'PR-RAS'!E186</f>
        <v>8350.2900000000009</v>
      </c>
      <c r="E182" s="1">
        <v>0</v>
      </c>
      <c r="F182" s="1">
        <v>0</v>
      </c>
      <c r="G182" s="2">
        <f t="shared" si="0"/>
        <v>3497.07566</v>
      </c>
      <c r="H182" s="2">
        <f t="shared" si="1"/>
        <v>0.5700000000010732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7446.3799999999992</v>
      </c>
      <c r="D184" s="1">
        <f>'PR-RAS'!E188</f>
        <v>12783.34</v>
      </c>
      <c r="E184" s="1">
        <v>0</v>
      </c>
      <c r="F184" s="1">
        <v>0</v>
      </c>
      <c r="G184" s="2">
        <f t="shared" si="0"/>
        <v>6041.389979999999</v>
      </c>
      <c r="H184" s="2">
        <f t="shared" si="1"/>
        <v>0.71999999999934516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5273.06</v>
      </c>
      <c r="E186" s="1">
        <v>0</v>
      </c>
      <c r="F186" s="1">
        <v>0</v>
      </c>
      <c r="G186" s="2">
        <f t="shared" si="0"/>
        <v>1951.0322000000001</v>
      </c>
      <c r="H186" s="2">
        <f t="shared" si="1"/>
        <v>6.0000000000400178E-2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1798.21</v>
      </c>
      <c r="D187" s="1">
        <f>'PR-RAS'!E191</f>
        <v>1254.3599999999999</v>
      </c>
      <c r="E187" s="1">
        <v>0</v>
      </c>
      <c r="F187" s="1">
        <v>0</v>
      </c>
      <c r="G187" s="2">
        <f t="shared" si="0"/>
        <v>801.08897999999999</v>
      </c>
      <c r="H187" s="2">
        <f t="shared" si="1"/>
        <v>0.56999999999993634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291.99</v>
      </c>
      <c r="D188" s="1">
        <f>'PR-RAS'!E192</f>
        <v>249.36</v>
      </c>
      <c r="E188" s="1">
        <v>0</v>
      </c>
      <c r="F188" s="1">
        <v>0</v>
      </c>
      <c r="G188" s="2">
        <f t="shared" si="0"/>
        <v>147.86277000000001</v>
      </c>
      <c r="H188" s="2">
        <f t="shared" si="1"/>
        <v>0.37000000000000455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2963.04</v>
      </c>
      <c r="D189" s="1">
        <f>'PR-RAS'!E193</f>
        <v>4302.8999999999996</v>
      </c>
      <c r="E189" s="1">
        <v>0</v>
      </c>
      <c r="F189" s="1">
        <v>0</v>
      </c>
      <c r="G189" s="2">
        <f t="shared" si="0"/>
        <v>2174.9419200000002</v>
      </c>
      <c r="H189" s="2">
        <f t="shared" si="1"/>
        <v>0.14000000000032742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1327.23</v>
      </c>
      <c r="D190" s="1">
        <f>'PR-RAS'!E194</f>
        <v>0</v>
      </c>
      <c r="E190" s="1">
        <v>0</v>
      </c>
      <c r="F190" s="1">
        <v>0</v>
      </c>
      <c r="G190" s="2">
        <f t="shared" si="0"/>
        <v>250.84647000000001</v>
      </c>
      <c r="H190" s="2">
        <f t="shared" si="1"/>
        <v>0.23000000000001819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1065.9100000000001</v>
      </c>
      <c r="D191" s="1">
        <f>'PR-RAS'!E195</f>
        <v>1703.66</v>
      </c>
      <c r="E191" s="1">
        <v>0</v>
      </c>
      <c r="F191" s="1">
        <v>0</v>
      </c>
      <c r="G191" s="2">
        <f t="shared" si="0"/>
        <v>849.91370000000006</v>
      </c>
      <c r="H191" s="2">
        <f t="shared" si="1"/>
        <v>0.42999999999983629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2278.48</v>
      </c>
      <c r="D192" s="1">
        <f>'PR-RAS'!E196</f>
        <v>1197.27</v>
      </c>
      <c r="E192" s="1">
        <v>0</v>
      </c>
      <c r="F192" s="1">
        <v>0</v>
      </c>
      <c r="G192" s="2">
        <f t="shared" si="0"/>
        <v>892.54682000000014</v>
      </c>
      <c r="H192" s="2">
        <f t="shared" si="1"/>
        <v>0.75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2278.48</v>
      </c>
      <c r="D206" s="1">
        <f>'PR-RAS'!E210</f>
        <v>1197.27</v>
      </c>
      <c r="E206" s="1">
        <v>0</v>
      </c>
      <c r="F206" s="1">
        <v>0</v>
      </c>
      <c r="G206" s="2">
        <f t="shared" si="0"/>
        <v>957.96910000000003</v>
      </c>
      <c r="H206" s="2">
        <f t="shared" si="1"/>
        <v>0.75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1180.67</v>
      </c>
      <c r="D207" s="1">
        <f>'PR-RAS'!E211</f>
        <v>1197.27</v>
      </c>
      <c r="E207" s="1">
        <v>0</v>
      </c>
      <c r="F207" s="1">
        <v>0</v>
      </c>
      <c r="G207" s="2">
        <f t="shared" si="0"/>
        <v>736.49325999999996</v>
      </c>
      <c r="H207" s="2">
        <f t="shared" si="1"/>
        <v>0.59999999999990905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1097.81</v>
      </c>
      <c r="D209" s="1">
        <f>'PR-RAS'!E213</f>
        <v>0</v>
      </c>
      <c r="E209" s="1">
        <v>0</v>
      </c>
      <c r="F209" s="1">
        <v>0</v>
      </c>
      <c r="G209" s="2">
        <f t="shared" si="0"/>
        <v>228.34447999999998</v>
      </c>
      <c r="H209" s="2">
        <f t="shared" si="1"/>
        <v>0.19000000000005457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46008.929999999993</v>
      </c>
      <c r="D248" s="1">
        <f>'PR-RAS'!E252</f>
        <v>45759.88</v>
      </c>
      <c r="E248" s="1">
        <v>0</v>
      </c>
      <c r="F248" s="1">
        <v>0</v>
      </c>
      <c r="G248" s="2">
        <f t="shared" si="0"/>
        <v>33969.586430000003</v>
      </c>
      <c r="H248" s="2">
        <f t="shared" si="1"/>
        <v>0.19000000000960426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46008.929999999993</v>
      </c>
      <c r="D255" s="1">
        <f>'PR-RAS'!E259</f>
        <v>45759.88</v>
      </c>
      <c r="E255" s="1">
        <v>0</v>
      </c>
      <c r="F255" s="1">
        <v>0</v>
      </c>
      <c r="G255" s="2">
        <f t="shared" si="0"/>
        <v>34932.287260000005</v>
      </c>
      <c r="H255" s="2">
        <f t="shared" si="1"/>
        <v>0.19000000000960426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40406.519999999997</v>
      </c>
      <c r="D256" s="1">
        <f>'PR-RAS'!E260</f>
        <v>41357.42</v>
      </c>
      <c r="E256" s="1">
        <v>0</v>
      </c>
      <c r="F256" s="1">
        <v>0</v>
      </c>
      <c r="G256" s="2">
        <f t="shared" si="0"/>
        <v>31395.946799999998</v>
      </c>
      <c r="H256" s="2">
        <f t="shared" si="1"/>
        <v>0.90000000000145519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5602.41</v>
      </c>
      <c r="D257" s="1">
        <f>'PR-RAS'!E261</f>
        <v>4402.46</v>
      </c>
      <c r="E257" s="1">
        <v>0</v>
      </c>
      <c r="F257" s="1">
        <v>0</v>
      </c>
      <c r="G257" s="2">
        <f t="shared" si="0"/>
        <v>3688.27648</v>
      </c>
      <c r="H257" s="2">
        <f t="shared" si="1"/>
        <v>0.86999999999989086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1641.78</v>
      </c>
      <c r="E259" s="1">
        <v>0</v>
      </c>
      <c r="F259" s="1">
        <v>0</v>
      </c>
      <c r="G259" s="2">
        <f t="shared" si="0"/>
        <v>847.15848000000005</v>
      </c>
      <c r="H259" s="2">
        <f t="shared" si="1"/>
        <v>0.22000000000002728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1641.78</v>
      </c>
      <c r="E260" s="1">
        <v>0</v>
      </c>
      <c r="F260" s="1">
        <v>0</v>
      </c>
      <c r="G260" s="2">
        <f t="shared" si="0"/>
        <v>850.44204000000002</v>
      </c>
      <c r="H260" s="2">
        <f t="shared" si="1"/>
        <v>0.22000000000002728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1641.78</v>
      </c>
      <c r="E262" s="1">
        <v>0</v>
      </c>
      <c r="F262" s="1">
        <v>0</v>
      </c>
      <c r="G262" s="2">
        <f t="shared" si="0"/>
        <v>857.00916000000007</v>
      </c>
      <c r="H262" s="2">
        <f t="shared" si="1"/>
        <v>0.22000000000002728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1806564.17</v>
      </c>
      <c r="D285" s="1">
        <f>'PR-RAS'!E289</f>
        <v>2295106.25</v>
      </c>
      <c r="E285" s="1">
        <v>0</v>
      </c>
      <c r="F285" s="1">
        <v>0</v>
      </c>
      <c r="G285" s="2">
        <f t="shared" si="8"/>
        <v>1816684.5742799998</v>
      </c>
      <c r="H285" s="2">
        <f t="shared" si="9"/>
        <v>0.41999999992549419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62613.340000000084</v>
      </c>
      <c r="D286" s="1">
        <f>'PR-RAS'!E290</f>
        <v>69286.449999999721</v>
      </c>
      <c r="E286" s="1">
        <v>0</v>
      </c>
      <c r="F286" s="1">
        <v>0</v>
      </c>
      <c r="G286" s="2">
        <f t="shared" si="8"/>
        <v>57338.07839999986</v>
      </c>
      <c r="H286" s="2">
        <f t="shared" si="9"/>
        <v>0.78999999980442226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192439.67</v>
      </c>
      <c r="D288" s="1">
        <f>'PR-RAS'!E292</f>
        <v>211741.84</v>
      </c>
      <c r="E288" s="1">
        <v>0</v>
      </c>
      <c r="F288" s="1">
        <v>0</v>
      </c>
      <c r="G288" s="2">
        <f t="shared" si="8"/>
        <v>176770.00144999998</v>
      </c>
      <c r="H288" s="2">
        <f t="shared" si="9"/>
        <v>0.48999999999068677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3373.97</v>
      </c>
      <c r="D290" s="1">
        <f>'PR-RAS'!E294</f>
        <v>4275.34</v>
      </c>
      <c r="E290" s="1">
        <v>0</v>
      </c>
      <c r="F290" s="1">
        <v>0</v>
      </c>
      <c r="G290" s="2">
        <f t="shared" si="8"/>
        <v>3446.2238499999999</v>
      </c>
      <c r="H290" s="2">
        <f t="shared" si="9"/>
        <v>0.37000000000034561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318.52999999999997</v>
      </c>
      <c r="E291" s="1">
        <v>0</v>
      </c>
      <c r="F291" s="1">
        <v>0</v>
      </c>
      <c r="G291" s="2">
        <f t="shared" si="8"/>
        <v>184.74739999999997</v>
      </c>
      <c r="H291" s="2">
        <f t="shared" si="9"/>
        <v>0.47000000000002728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70989.66</v>
      </c>
      <c r="D345" s="1">
        <f>'PR-RAS'!E350</f>
        <v>74646.75</v>
      </c>
      <c r="E345" s="1">
        <v>0</v>
      </c>
      <c r="F345" s="1">
        <v>0</v>
      </c>
      <c r="G345" s="2">
        <f t="shared" si="8"/>
        <v>75777.407039999991</v>
      </c>
      <c r="H345" s="2">
        <f t="shared" si="9"/>
        <v>0.58999999999650754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70989.66</v>
      </c>
      <c r="D358" s="1">
        <f>'PR-RAS'!E363</f>
        <v>74646.75</v>
      </c>
      <c r="E358" s="1">
        <v>0</v>
      </c>
      <c r="F358" s="1">
        <v>0</v>
      </c>
      <c r="G358" s="2">
        <f t="shared" si="8"/>
        <v>78641.08812</v>
      </c>
      <c r="H358" s="2">
        <f t="shared" si="9"/>
        <v>0.58999999999650754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25723.75</v>
      </c>
      <c r="D364" s="1">
        <f>'PR-RAS'!E369</f>
        <v>38155.279999999999</v>
      </c>
      <c r="E364" s="1">
        <v>0</v>
      </c>
      <c r="F364" s="1">
        <v>0</v>
      </c>
      <c r="G364" s="2">
        <f t="shared" si="8"/>
        <v>37038.454529999995</v>
      </c>
      <c r="H364" s="2">
        <f t="shared" si="9"/>
        <v>0.52999999999883585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17942.05</v>
      </c>
      <c r="D365" s="1">
        <f>'PR-RAS'!E370</f>
        <v>16371.6</v>
      </c>
      <c r="E365" s="1">
        <v>0</v>
      </c>
      <c r="F365" s="1">
        <v>0</v>
      </c>
      <c r="G365" s="2">
        <f t="shared" si="8"/>
        <v>18449.431</v>
      </c>
      <c r="H365" s="2">
        <f t="shared" si="9"/>
        <v>0.44999999999890861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1429.49</v>
      </c>
      <c r="E366" s="1">
        <v>0</v>
      </c>
      <c r="F366" s="1">
        <v>0</v>
      </c>
      <c r="G366" s="2">
        <f t="shared" si="8"/>
        <v>1043.5276999999999</v>
      </c>
      <c r="H366" s="2">
        <f t="shared" si="9"/>
        <v>0.49000000000000909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7781.7</v>
      </c>
      <c r="D367" s="1">
        <f>'PR-RAS'!E372</f>
        <v>5943.3</v>
      </c>
      <c r="E367" s="1">
        <v>0</v>
      </c>
      <c r="F367" s="1">
        <v>0</v>
      </c>
      <c r="G367" s="2">
        <f t="shared" si="8"/>
        <v>7198.5977999999996</v>
      </c>
      <c r="H367" s="2">
        <f t="shared" si="9"/>
        <v>0.6000000000003638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6411.66</v>
      </c>
      <c r="E370" s="1">
        <v>0</v>
      </c>
      <c r="F370" s="1">
        <v>0</v>
      </c>
      <c r="G370" s="2">
        <f t="shared" si="8"/>
        <v>4731.8050800000001</v>
      </c>
      <c r="H370" s="2">
        <f t="shared" si="9"/>
        <v>0.34000000000014552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7999.23</v>
      </c>
      <c r="E371" s="1">
        <v>0</v>
      </c>
      <c r="F371" s="1">
        <v>0</v>
      </c>
      <c r="G371" s="2">
        <f t="shared" si="8"/>
        <v>5919.4301999999998</v>
      </c>
      <c r="H371" s="2">
        <f t="shared" si="9"/>
        <v>0.22999999999956344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45265.91</v>
      </c>
      <c r="D378" s="1">
        <f>'PR-RAS'!E383</f>
        <v>36491.47</v>
      </c>
      <c r="E378" s="1">
        <v>0</v>
      </c>
      <c r="F378" s="1">
        <v>0</v>
      </c>
      <c r="G378" s="2">
        <f t="shared" si="8"/>
        <v>44579.816450000006</v>
      </c>
      <c r="H378" s="2">
        <f t="shared" si="9"/>
        <v>0.55999999999767169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45265.91</v>
      </c>
      <c r="D379" s="1">
        <f>'PR-RAS'!E384</f>
        <v>36491.47</v>
      </c>
      <c r="E379" s="1">
        <v>0</v>
      </c>
      <c r="F379" s="1">
        <v>0</v>
      </c>
      <c r="G379" s="2">
        <f t="shared" si="8"/>
        <v>44698.065300000002</v>
      </c>
      <c r="H379" s="2">
        <f t="shared" si="9"/>
        <v>0.55999999999767169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70989.66</v>
      </c>
      <c r="D403" s="1">
        <f>'PR-RAS'!E408</f>
        <v>74646.75</v>
      </c>
      <c r="E403" s="1">
        <v>0</v>
      </c>
      <c r="F403" s="1">
        <v>0</v>
      </c>
      <c r="G403" s="2">
        <f t="shared" si="8"/>
        <v>88553.830320000008</v>
      </c>
      <c r="H403" s="2">
        <f t="shared" si="9"/>
        <v>0.58999999999650754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176712.66</v>
      </c>
      <c r="D405" s="1">
        <f>'PR-RAS'!E410</f>
        <v>204391.15</v>
      </c>
      <c r="E405" s="1">
        <v>0</v>
      </c>
      <c r="F405" s="1">
        <v>0</v>
      </c>
      <c r="G405" s="2">
        <f t="shared" si="8"/>
        <v>236539.96384000001</v>
      </c>
      <c r="H405" s="2">
        <f t="shared" si="9"/>
        <v>0.48999999999068677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1869177.51</v>
      </c>
      <c r="D407" s="1">
        <f>'PR-RAS'!E412</f>
        <v>2364392.6999999997</v>
      </c>
      <c r="E407" s="1">
        <v>0</v>
      </c>
      <c r="F407" s="1">
        <v>0</v>
      </c>
      <c r="G407" s="2">
        <f t="shared" si="8"/>
        <v>2678772.9414599999</v>
      </c>
      <c r="H407" s="2">
        <f t="shared" si="9"/>
        <v>0.79000000027008355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1877553.8299999998</v>
      </c>
      <c r="D408" s="1">
        <f>'PR-RAS'!E413</f>
        <v>2369753</v>
      </c>
      <c r="E408" s="1">
        <v>0</v>
      </c>
      <c r="F408" s="1">
        <v>0</v>
      </c>
      <c r="G408" s="2">
        <f t="shared" si="8"/>
        <v>2693143.3508099997</v>
      </c>
      <c r="H408" s="2">
        <f t="shared" si="9"/>
        <v>0.17000000015832484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8376.3199999998324</v>
      </c>
      <c r="D410" s="1">
        <f>'PR-RAS'!E415</f>
        <v>5360.3000000002794</v>
      </c>
      <c r="E410" s="1">
        <v>0</v>
      </c>
      <c r="F410" s="1">
        <v>0</v>
      </c>
      <c r="G410" s="2">
        <f t="shared" si="8"/>
        <v>7810.6402800001597</v>
      </c>
      <c r="H410" s="2">
        <f t="shared" si="9"/>
        <v>0.62000000011175871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15727.010000000009</v>
      </c>
      <c r="D411" s="1">
        <f>'PR-RAS'!E416</f>
        <v>7350.6900000000023</v>
      </c>
      <c r="E411" s="1">
        <v>0</v>
      </c>
      <c r="F411" s="1">
        <v>0</v>
      </c>
      <c r="G411" s="2">
        <f t="shared" si="8"/>
        <v>12475.639900000006</v>
      </c>
      <c r="H411" s="2">
        <f t="shared" si="9"/>
        <v>0.32000000000698492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3373.97</v>
      </c>
      <c r="D413" s="1">
        <f>'PR-RAS'!E418</f>
        <v>4275.34</v>
      </c>
      <c r="E413" s="1">
        <v>0</v>
      </c>
      <c r="F413" s="1">
        <v>0</v>
      </c>
      <c r="G413" s="2">
        <f t="shared" si="8"/>
        <v>4912.9557999999997</v>
      </c>
      <c r="H413" s="2">
        <f t="shared" si="9"/>
        <v>0.37000000000034561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1869177.51</v>
      </c>
      <c r="D633" s="1">
        <f>'PR-RAS'!E639</f>
        <v>2364392.6999999997</v>
      </c>
      <c r="E633" s="1">
        <v>0</v>
      </c>
      <c r="F633" s="1">
        <v>0</v>
      </c>
      <c r="G633" s="2">
        <f t="shared" si="10"/>
        <v>4169912.5591199994</v>
      </c>
      <c r="H633" s="2">
        <f t="shared" si="11"/>
        <v>0.79000000027008355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1877553.8299999998</v>
      </c>
      <c r="D634" s="1">
        <f>'PR-RAS'!E640</f>
        <v>2369753</v>
      </c>
      <c r="E634" s="1">
        <v>0</v>
      </c>
      <c r="F634" s="1">
        <v>0</v>
      </c>
      <c r="G634" s="2">
        <f t="shared" si="10"/>
        <v>4188598.8723900001</v>
      </c>
      <c r="H634" s="2">
        <f t="shared" si="11"/>
        <v>0.17000000015832484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8376.3199999998324</v>
      </c>
      <c r="D636" s="1">
        <f>'PR-RAS'!E642</f>
        <v>5360.3000000002794</v>
      </c>
      <c r="E636" s="1">
        <v>0</v>
      </c>
      <c r="F636" s="1">
        <v>0</v>
      </c>
      <c r="G636" s="2">
        <f t="shared" si="10"/>
        <v>12126.544200000248</v>
      </c>
      <c r="H636" s="2">
        <f t="shared" si="11"/>
        <v>0.62000000011175871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15727.010000000009</v>
      </c>
      <c r="D637" s="1">
        <f>'PR-RAS'!E643</f>
        <v>7350.6900000000023</v>
      </c>
      <c r="E637" s="1">
        <v>0</v>
      </c>
      <c r="F637" s="1">
        <v>0</v>
      </c>
      <c r="G637" s="2">
        <f t="shared" si="10"/>
        <v>19352.456040000008</v>
      </c>
      <c r="H637" s="2">
        <f t="shared" si="11"/>
        <v>0.32000000000698492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7350.690000000177</v>
      </c>
      <c r="D639" s="1">
        <f>'PR-RAS'!E645</f>
        <v>1990.3899999997229</v>
      </c>
      <c r="E639" s="1">
        <v>0</v>
      </c>
      <c r="F639" s="1">
        <v>0</v>
      </c>
      <c r="G639" s="2">
        <f t="shared" si="10"/>
        <v>7229.4778599997599</v>
      </c>
      <c r="H639" s="2">
        <f t="shared" si="11"/>
        <v>0.69999999954598024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118378.15</v>
      </c>
      <c r="D641" s="1">
        <f>'PR-RAS'!E647</f>
        <v>138774.54</v>
      </c>
      <c r="E641" s="1">
        <v>0</v>
      </c>
      <c r="F641" s="1">
        <v>0</v>
      </c>
      <c r="G641" s="2">
        <f t="shared" si="10"/>
        <v>253393.42720000001</v>
      </c>
      <c r="H641" s="2">
        <f t="shared" si="11"/>
        <v>0.60999999998603016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28497.42</v>
      </c>
      <c r="D642" s="1">
        <f>'PR-RAS'!E649</f>
        <v>28643.119999999999</v>
      </c>
      <c r="E642" s="1">
        <v>0</v>
      </c>
      <c r="F642" s="1">
        <v>0</v>
      </c>
      <c r="G642" s="2">
        <f t="shared" si="10"/>
        <v>54987.326060000007</v>
      </c>
      <c r="H642" s="2">
        <f t="shared" si="11"/>
        <v>0.53999999999723514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511586.94</v>
      </c>
      <c r="D643" s="1">
        <f>'PR-RAS'!E650</f>
        <v>836836.72</v>
      </c>
      <c r="E643" s="1">
        <v>0</v>
      </c>
      <c r="F643" s="1">
        <v>0</v>
      </c>
      <c r="G643" s="2">
        <f t="shared" si="10"/>
        <v>1402937.16396</v>
      </c>
      <c r="H643" s="2">
        <f t="shared" si="11"/>
        <v>0.34000000002561137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511441.24</v>
      </c>
      <c r="D644" s="1">
        <f>'PR-RAS'!E651</f>
        <v>772615.51</v>
      </c>
      <c r="E644" s="1">
        <v>0</v>
      </c>
      <c r="F644" s="1">
        <v>0</v>
      </c>
      <c r="G644" s="2">
        <f t="shared" si="10"/>
        <v>1322440.26318</v>
      </c>
      <c r="H644" s="2">
        <f t="shared" si="11"/>
        <v>0.72999999998137355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28643.119999999995</v>
      </c>
      <c r="D645" s="1">
        <f>'PR-RAS'!E652</f>
        <v>92864.329999999958</v>
      </c>
      <c r="E645" s="1">
        <v>0</v>
      </c>
      <c r="F645" s="1">
        <v>0</v>
      </c>
      <c r="G645" s="2">
        <f t="shared" si="10"/>
        <v>138055.42631999994</v>
      </c>
      <c r="H645" s="2">
        <f t="shared" si="11"/>
        <v>0.44999999995343387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v>
      </c>
      <c r="D647" s="1">
        <f>'PR-RAS'!E654</f>
        <v>80</v>
      </c>
      <c r="E647" s="1">
        <v>0</v>
      </c>
      <c r="F647" s="1">
        <v>0</v>
      </c>
      <c r="G647" s="2">
        <f t="shared" si="10"/>
        <v>155.04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77</v>
      </c>
      <c r="D649" s="1">
        <f>'PR-RAS'!E656</f>
        <v>77</v>
      </c>
      <c r="E649" s="1">
        <v>0</v>
      </c>
      <c r="F649" s="1">
        <v>0</v>
      </c>
      <c r="G649" s="2">
        <f t="shared" si="10"/>
        <v>149.68800000000002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496.12</v>
      </c>
      <c r="D655" s="1">
        <f>'PR-RAS'!E662</f>
        <v>957</v>
      </c>
      <c r="E655" s="1">
        <v>0</v>
      </c>
      <c r="F655" s="1">
        <v>0</v>
      </c>
      <c r="G655" s="2">
        <f t="shared" si="10"/>
        <v>1576.21848</v>
      </c>
      <c r="H655" s="2">
        <f t="shared" si="11"/>
        <v>0.12000000000000455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1375801.94</v>
      </c>
      <c r="D668" s="1">
        <f>'PR-RAS'!E675</f>
        <v>1745761.76</v>
      </c>
      <c r="E668" s="1">
        <v>0</v>
      </c>
      <c r="F668" s="1">
        <v>0</v>
      </c>
      <c r="G668" s="2">
        <f t="shared" si="10"/>
        <v>3246506.08182</v>
      </c>
      <c r="H668" s="2">
        <f t="shared" si="11"/>
        <v>0.30000000004656613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3360.56</v>
      </c>
      <c r="D669" s="1">
        <f>'PR-RAS'!E676</f>
        <v>260</v>
      </c>
      <c r="E669" s="1">
        <v>0</v>
      </c>
      <c r="F669" s="1">
        <v>0</v>
      </c>
      <c r="G669" s="2">
        <f t="shared" si="10"/>
        <v>2592.2140800000002</v>
      </c>
      <c r="H669" s="2">
        <f t="shared" si="11"/>
        <v>0.44000000000005457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43311.19</v>
      </c>
      <c r="D670" s="1">
        <f>'PR-RAS'!E677</f>
        <v>37525.39</v>
      </c>
      <c r="E670" s="1">
        <v>0</v>
      </c>
      <c r="F670" s="1">
        <v>0</v>
      </c>
      <c r="G670" s="2">
        <f t="shared" si="10"/>
        <v>79184.157930000001</v>
      </c>
      <c r="H670" s="2">
        <f t="shared" si="11"/>
        <v>0.58000000000174623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6627.2</v>
      </c>
      <c r="E687" s="1">
        <v>0</v>
      </c>
      <c r="F687" s="1">
        <v>0</v>
      </c>
      <c r="G687" s="2">
        <f t="shared" si="10"/>
        <v>9092.5184000000008</v>
      </c>
      <c r="H687" s="2">
        <f t="shared" si="11"/>
        <v>0.1999999999998181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34274</v>
      </c>
      <c r="D703" s="1">
        <f>'PR-RAS'!E710</f>
        <v>39618.92</v>
      </c>
      <c r="E703" s="1">
        <v>0</v>
      </c>
      <c r="F703" s="1">
        <v>0</v>
      </c>
      <c r="G703" s="2">
        <f t="shared" si="10"/>
        <v>79685.311679999999</v>
      </c>
      <c r="H703" s="2">
        <f t="shared" si="11"/>
        <v>8.000000000174623E-2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2712.74</v>
      </c>
      <c r="D709" s="1">
        <f>'PR-RAS'!E716</f>
        <v>8454.01</v>
      </c>
      <c r="E709" s="1">
        <v>0</v>
      </c>
      <c r="F709" s="1">
        <v>0</v>
      </c>
      <c r="G709" s="2">
        <f t="shared" si="10"/>
        <v>13891.498080000001</v>
      </c>
      <c r="H709" s="2">
        <f t="shared" si="11"/>
        <v>0.27000000000043656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4201.79</v>
      </c>
      <c r="D710" s="1">
        <f>'PR-RAS'!E717</f>
        <v>4408.9399999999996</v>
      </c>
      <c r="E710" s="1">
        <v>0</v>
      </c>
      <c r="F710" s="1">
        <v>0</v>
      </c>
      <c r="G710" s="2">
        <f t="shared" si="10"/>
        <v>9230.9460299999992</v>
      </c>
      <c r="H710" s="2">
        <f t="shared" si="11"/>
        <v>0.27000000000043656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42051.22</v>
      </c>
      <c r="D711" s="1">
        <f>'PR-RAS'!E718</f>
        <v>41930.26</v>
      </c>
      <c r="E711" s="1">
        <v>0</v>
      </c>
      <c r="F711" s="1">
        <v>0</v>
      </c>
      <c r="G711" s="2">
        <f t="shared" si="10"/>
        <v>89397.335399999996</v>
      </c>
      <c r="H711" s="2">
        <f t="shared" si="11"/>
        <v>0.48000000000320142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759.51</v>
      </c>
      <c r="D713" s="1">
        <f>'PR-RAS'!E720</f>
        <v>11188.13</v>
      </c>
      <c r="E713" s="1">
        <v>0</v>
      </c>
      <c r="F713" s="1">
        <v>0</v>
      </c>
      <c r="G713" s="2">
        <f t="shared" si="10"/>
        <v>16472.668239999995</v>
      </c>
      <c r="H713" s="2">
        <f t="shared" si="11"/>
        <v>0.61999999999920874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96.51</v>
      </c>
      <c r="D715" s="1">
        <f>'PR-RAS'!E722</f>
        <v>0</v>
      </c>
      <c r="E715" s="1">
        <v>0</v>
      </c>
      <c r="F715" s="1">
        <v>0</v>
      </c>
      <c r="G715" s="2">
        <f t="shared" si="10"/>
        <v>68.908140000000003</v>
      </c>
      <c r="H715" s="2">
        <f t="shared" si="11"/>
        <v>0.48999999999999488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2620.2800000000002</v>
      </c>
      <c r="D717" s="1">
        <f>'PR-RAS'!E724</f>
        <v>0</v>
      </c>
      <c r="E717" s="1">
        <v>0</v>
      </c>
      <c r="F717" s="1">
        <v>0</v>
      </c>
      <c r="G717" s="2">
        <f t="shared" si="10"/>
        <v>1876.12048</v>
      </c>
      <c r="H717" s="2">
        <f t="shared" si="11"/>
        <v>0.28000000000020009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40406.519999999997</v>
      </c>
      <c r="D816" s="1">
        <f>'PR-RAS'!E823</f>
        <v>41357.42</v>
      </c>
      <c r="E816" s="1">
        <v>0</v>
      </c>
      <c r="F816" s="1">
        <v>0</v>
      </c>
      <c r="G816" s="2">
        <f t="shared" si="18"/>
        <v>100343.90839999999</v>
      </c>
      <c r="H816" s="2">
        <f t="shared" si="19"/>
        <v>0.90000000000145519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1078.3800000000001</v>
      </c>
      <c r="D817" s="1">
        <f>'PR-RAS'!E824</f>
        <v>500</v>
      </c>
      <c r="E817" s="1">
        <v>0</v>
      </c>
      <c r="F817" s="1">
        <v>0</v>
      </c>
      <c r="G817" s="2">
        <f t="shared" si="18"/>
        <v>1695.9580799999999</v>
      </c>
      <c r="H817" s="2">
        <f t="shared" si="19"/>
        <v>0.38000000000010914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4524.03</v>
      </c>
      <c r="D820" s="1">
        <f>'PR-RAS'!E827</f>
        <v>3902.46</v>
      </c>
      <c r="E820" s="1">
        <v>0</v>
      </c>
      <c r="F820" s="1">
        <v>0</v>
      </c>
      <c r="G820" s="2">
        <f t="shared" si="18"/>
        <v>10097.41005</v>
      </c>
      <c r="H820" s="2">
        <f t="shared" si="19"/>
        <v>0.48999999999978172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4163146.8000000003</v>
      </c>
      <c r="D984" s="6">
        <f>BILANCA!E6</f>
        <v>4216065.13</v>
      </c>
      <c r="E984" s="6">
        <v>0</v>
      </c>
      <c r="F984" s="6">
        <v>0</v>
      </c>
      <c r="G984" s="7">
        <f t="shared" ref="G984:G1241" si="22">B984/1000*C984+B984/500*D984</f>
        <v>12595.27706</v>
      </c>
      <c r="H984" s="7">
        <f t="shared" si="19"/>
        <v>0.32999999960884452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3991876.6100000003</v>
      </c>
      <c r="D985" s="1">
        <f>BILANCA!E7</f>
        <v>3953829.65</v>
      </c>
      <c r="E985" s="1">
        <v>0</v>
      </c>
      <c r="F985" s="1">
        <v>0</v>
      </c>
      <c r="G985" s="2">
        <f t="shared" si="22"/>
        <v>23799.071820000001</v>
      </c>
      <c r="H985" s="2">
        <f t="shared" si="19"/>
        <v>0.73999999975785613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3991876.6100000003</v>
      </c>
      <c r="D990" s="1">
        <f>BILANCA!E12</f>
        <v>3953829.65</v>
      </c>
      <c r="E990" s="1">
        <v>0</v>
      </c>
      <c r="F990" s="1">
        <v>0</v>
      </c>
      <c r="G990" s="2">
        <f t="shared" si="22"/>
        <v>83296.751370000013</v>
      </c>
      <c r="H990" s="2">
        <f t="shared" si="19"/>
        <v>0.73999999975785613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3901031.0300000003</v>
      </c>
      <c r="D991" s="1">
        <f>BILANCA!E13</f>
        <v>3836192.7800000003</v>
      </c>
      <c r="E991" s="1">
        <v>0</v>
      </c>
      <c r="F991" s="1">
        <v>0</v>
      </c>
      <c r="G991" s="2">
        <f t="shared" si="22"/>
        <v>92587.332720000006</v>
      </c>
      <c r="H991" s="2">
        <f t="shared" si="19"/>
        <v>0.25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5194260.42</v>
      </c>
      <c r="D993" s="1">
        <f>BILANCA!E15</f>
        <v>5194260.41</v>
      </c>
      <c r="E993" s="1">
        <v>0</v>
      </c>
      <c r="F993" s="1">
        <v>0</v>
      </c>
      <c r="G993" s="2">
        <f t="shared" si="22"/>
        <v>155827.8124</v>
      </c>
      <c r="H993" s="2">
        <f t="shared" si="19"/>
        <v>0.83000000007450581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1293229.3899999999</v>
      </c>
      <c r="D996" s="1">
        <f>BILANCA!E18</f>
        <v>1358067.63</v>
      </c>
      <c r="E996" s="1">
        <v>0</v>
      </c>
      <c r="F996" s="1">
        <v>0</v>
      </c>
      <c r="G996" s="2">
        <f t="shared" si="22"/>
        <v>52121.74044999999</v>
      </c>
      <c r="H996" s="2">
        <f t="shared" si="19"/>
        <v>0.76000000000931323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82908.010000000068</v>
      </c>
      <c r="D997" s="1">
        <f>BILANCA!E19</f>
        <v>111916.73999999993</v>
      </c>
      <c r="E997" s="1">
        <v>0</v>
      </c>
      <c r="F997" s="1">
        <v>0</v>
      </c>
      <c r="G997" s="2">
        <f t="shared" si="22"/>
        <v>4294.3808599999993</v>
      </c>
      <c r="H997" s="2">
        <f t="shared" si="19"/>
        <v>0.27000000013504177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245314.38</v>
      </c>
      <c r="D998" s="1">
        <f>BILANCA!E20</f>
        <v>277589.53999999998</v>
      </c>
      <c r="E998" s="1">
        <v>0</v>
      </c>
      <c r="F998" s="1">
        <v>0</v>
      </c>
      <c r="G998" s="2">
        <f t="shared" si="22"/>
        <v>12007.401899999997</v>
      </c>
      <c r="H998" s="2">
        <f t="shared" si="19"/>
        <v>0.84000000002561137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54657.08</v>
      </c>
      <c r="D999" s="1">
        <f>BILANCA!E21</f>
        <v>52605.47</v>
      </c>
      <c r="E999" s="1">
        <v>0</v>
      </c>
      <c r="F999" s="1">
        <v>0</v>
      </c>
      <c r="G999" s="2">
        <f t="shared" si="22"/>
        <v>2557.88832</v>
      </c>
      <c r="H999" s="2">
        <f t="shared" si="19"/>
        <v>0.55000000000291038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47212.1</v>
      </c>
      <c r="D1000" s="1">
        <f>BILANCA!E22</f>
        <v>52886.61</v>
      </c>
      <c r="E1000" s="1">
        <v>0</v>
      </c>
      <c r="F1000" s="1">
        <v>0</v>
      </c>
      <c r="G1000" s="2">
        <f t="shared" si="22"/>
        <v>2600.7504400000003</v>
      </c>
      <c r="H1000" s="2">
        <f t="shared" si="19"/>
        <v>0.48999999999796273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1272.3599999999999</v>
      </c>
      <c r="D1001" s="1">
        <f>BILANCA!E23</f>
        <v>0</v>
      </c>
      <c r="E1001" s="1">
        <v>0</v>
      </c>
      <c r="F1001" s="1">
        <v>0</v>
      </c>
      <c r="G1001" s="2">
        <f t="shared" si="22"/>
        <v>22.902479999999997</v>
      </c>
      <c r="H1001" s="2">
        <f t="shared" si="19"/>
        <v>0.35999999999989996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2469.83</v>
      </c>
      <c r="D1002" s="1">
        <f>BILANCA!E24</f>
        <v>2140.5</v>
      </c>
      <c r="E1002" s="1">
        <v>0</v>
      </c>
      <c r="F1002" s="1">
        <v>0</v>
      </c>
      <c r="G1002" s="2">
        <f t="shared" si="22"/>
        <v>128.26577</v>
      </c>
      <c r="H1002" s="2">
        <f t="shared" si="19"/>
        <v>0.67000000000007276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157308.32</v>
      </c>
      <c r="D1003" s="1">
        <f>BILANCA!E25</f>
        <v>162637.10999999999</v>
      </c>
      <c r="E1003" s="1">
        <v>0</v>
      </c>
      <c r="F1003" s="1">
        <v>0</v>
      </c>
      <c r="G1003" s="2">
        <f t="shared" si="22"/>
        <v>9651.6507999999994</v>
      </c>
      <c r="H1003" s="2">
        <f t="shared" si="19"/>
        <v>0.42999999999301508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23953.87</v>
      </c>
      <c r="D1004" s="1">
        <f>BILANCA!E26</f>
        <v>30475.35</v>
      </c>
      <c r="E1004" s="1">
        <v>0</v>
      </c>
      <c r="F1004" s="1">
        <v>0</v>
      </c>
      <c r="G1004" s="2">
        <f t="shared" si="22"/>
        <v>1782.9959699999999</v>
      </c>
      <c r="H1004" s="2">
        <f t="shared" si="19"/>
        <v>0.47999999999956344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449279.93</v>
      </c>
      <c r="D1006" s="1">
        <f>BILANCA!E28</f>
        <v>466417.84</v>
      </c>
      <c r="E1006" s="1">
        <v>0</v>
      </c>
      <c r="F1006" s="1">
        <v>0</v>
      </c>
      <c r="G1006" s="2">
        <f t="shared" si="22"/>
        <v>31788.659029999999</v>
      </c>
      <c r="H1006" s="2">
        <f t="shared" si="19"/>
        <v>0.22999999998137355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485.5</v>
      </c>
      <c r="D1007" s="1">
        <f>BILANCA!E29</f>
        <v>485.5</v>
      </c>
      <c r="E1007" s="1">
        <v>0</v>
      </c>
      <c r="F1007" s="1">
        <v>0</v>
      </c>
      <c r="G1007" s="2">
        <f t="shared" si="22"/>
        <v>34.956000000000003</v>
      </c>
      <c r="H1007" s="2">
        <f t="shared" si="19"/>
        <v>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485.5</v>
      </c>
      <c r="D1008" s="1">
        <f>BILANCA!E30</f>
        <v>485.5</v>
      </c>
      <c r="E1008" s="1">
        <v>0</v>
      </c>
      <c r="F1008" s="1">
        <v>0</v>
      </c>
      <c r="G1008" s="2">
        <f t="shared" si="22"/>
        <v>36.412500000000001</v>
      </c>
      <c r="H1008" s="2">
        <f t="shared" si="19"/>
        <v>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7452.070000000007</v>
      </c>
      <c r="D1013" s="1">
        <f>BILANCA!E35</f>
        <v>5234.6300000000047</v>
      </c>
      <c r="E1013" s="1">
        <v>0</v>
      </c>
      <c r="F1013" s="1">
        <v>0</v>
      </c>
      <c r="G1013" s="2">
        <f t="shared" si="22"/>
        <v>537.63990000000047</v>
      </c>
      <c r="H1013" s="2">
        <f t="shared" si="19"/>
        <v>0.44000000000232831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103143.63</v>
      </c>
      <c r="D1014" s="1">
        <f>BILANCA!E36</f>
        <v>139635.1</v>
      </c>
      <c r="E1014" s="1">
        <v>0</v>
      </c>
      <c r="F1014" s="1">
        <v>0</v>
      </c>
      <c r="G1014" s="2">
        <f t="shared" si="22"/>
        <v>11854.828730000001</v>
      </c>
      <c r="H1014" s="2">
        <f t="shared" si="19"/>
        <v>0.47000000000116415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95691.56</v>
      </c>
      <c r="D1018" s="1">
        <f>BILANCA!E40</f>
        <v>134400.47</v>
      </c>
      <c r="E1018" s="1">
        <v>0</v>
      </c>
      <c r="F1018" s="1">
        <v>0</v>
      </c>
      <c r="G1018" s="2">
        <f t="shared" si="22"/>
        <v>12757.237499999999</v>
      </c>
      <c r="H1018" s="2">
        <f t="shared" si="19"/>
        <v>0.91000000000349246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60692.05</v>
      </c>
      <c r="D1032" s="1">
        <f>BILANCA!E54</f>
        <v>71828.31</v>
      </c>
      <c r="E1032" s="1">
        <v>0</v>
      </c>
      <c r="F1032" s="1">
        <v>0</v>
      </c>
      <c r="G1032" s="2">
        <f t="shared" si="22"/>
        <v>10013.08483</v>
      </c>
      <c r="H1032" s="2">
        <f t="shared" si="19"/>
        <v>0.36000000000058208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60692.05</v>
      </c>
      <c r="D1033" s="1">
        <f>BILANCA!E55</f>
        <v>71828.31</v>
      </c>
      <c r="E1033" s="1">
        <v>0</v>
      </c>
      <c r="F1033" s="1">
        <v>0</v>
      </c>
      <c r="G1033" s="2">
        <f t="shared" si="22"/>
        <v>10217.433500000001</v>
      </c>
      <c r="H1033" s="2">
        <f t="shared" si="19"/>
        <v>0.36000000000058208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171270.19</v>
      </c>
      <c r="D1046" s="1">
        <f>BILANCA!E68</f>
        <v>262235.48</v>
      </c>
      <c r="E1046" s="1">
        <v>0</v>
      </c>
      <c r="F1046" s="1">
        <v>0</v>
      </c>
      <c r="G1046" s="2">
        <f t="shared" si="22"/>
        <v>43831.692450000002</v>
      </c>
      <c r="H1046" s="2">
        <f t="shared" si="19"/>
        <v>0.66999999998370185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28643.119999999999</v>
      </c>
      <c r="D1047" s="1">
        <f>BILANCA!E69</f>
        <v>92864.33</v>
      </c>
      <c r="E1047" s="1">
        <v>0</v>
      </c>
      <c r="F1047" s="1">
        <v>0</v>
      </c>
      <c r="G1047" s="2">
        <f t="shared" si="22"/>
        <v>13719.793920000002</v>
      </c>
      <c r="H1047" s="2">
        <f t="shared" si="19"/>
        <v>0.4500000000007276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28643.119999999999</v>
      </c>
      <c r="D1048" s="1">
        <f>BILANCA!E70</f>
        <v>92861.75</v>
      </c>
      <c r="E1048" s="1">
        <v>0</v>
      </c>
      <c r="F1048" s="1">
        <v>0</v>
      </c>
      <c r="G1048" s="2">
        <f t="shared" si="22"/>
        <v>13933.8303</v>
      </c>
      <c r="H1048" s="2">
        <f t="shared" si="19"/>
        <v>0.36999999999898137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28643.119999999999</v>
      </c>
      <c r="D1050" s="1">
        <f>BILANCA!E72</f>
        <v>92861.75</v>
      </c>
      <c r="E1050" s="1">
        <v>0</v>
      </c>
      <c r="F1050" s="1">
        <v>0</v>
      </c>
      <c r="G1050" s="2">
        <f t="shared" si="22"/>
        <v>14362.563540000001</v>
      </c>
      <c r="H1050" s="2">
        <f t="shared" si="19"/>
        <v>0.36999999999898137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2.58</v>
      </c>
      <c r="E1054" s="1">
        <v>0</v>
      </c>
      <c r="F1054" s="1">
        <v>0</v>
      </c>
      <c r="G1054" s="2">
        <f t="shared" si="22"/>
        <v>0.36635999999999996</v>
      </c>
      <c r="H1054" s="2">
        <f t="shared" si="19"/>
        <v>0.41999999999999993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20757.87</v>
      </c>
      <c r="D1056" s="1">
        <f>BILANCA!E78</f>
        <v>26204.16</v>
      </c>
      <c r="E1056" s="1">
        <v>0</v>
      </c>
      <c r="F1056" s="1">
        <v>0</v>
      </c>
      <c r="G1056" s="2">
        <f t="shared" si="22"/>
        <v>5341.1318699999993</v>
      </c>
      <c r="H1056" s="2">
        <f t="shared" si="19"/>
        <v>0.29000000000087311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20757.87</v>
      </c>
      <c r="D1064" s="1">
        <f>BILANCA!E86</f>
        <v>26204.16</v>
      </c>
      <c r="E1064" s="1">
        <v>0</v>
      </c>
      <c r="F1064" s="1">
        <v>0</v>
      </c>
      <c r="G1064" s="2">
        <f t="shared" si="22"/>
        <v>5926.4613899999995</v>
      </c>
      <c r="H1064" s="2">
        <f t="shared" si="19"/>
        <v>0.29000000000087311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3491.05</v>
      </c>
      <c r="D1124" s="1">
        <f>BILANCA!E146</f>
        <v>4392.45</v>
      </c>
      <c r="E1124" s="1">
        <v>0</v>
      </c>
      <c r="F1124" s="1">
        <v>0</v>
      </c>
      <c r="G1124" s="2">
        <f t="shared" si="22"/>
        <v>1730.9089499999998</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3491.05</v>
      </c>
      <c r="D1137" s="1">
        <f>BILANCA!E159</f>
        <v>4073.92</v>
      </c>
      <c r="E1137" s="1">
        <v>0</v>
      </c>
      <c r="F1137" s="1">
        <v>0</v>
      </c>
      <c r="G1137" s="2">
        <f t="shared" si="22"/>
        <v>1792.38906</v>
      </c>
      <c r="H1137" s="2">
        <f t="shared" si="23"/>
        <v>0.13000000000010914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318.52999999999997</v>
      </c>
      <c r="E1138" s="1">
        <v>0</v>
      </c>
      <c r="F1138" s="1">
        <v>0</v>
      </c>
      <c r="G1138" s="2">
        <f t="shared" si="22"/>
        <v>98.744299999999996</v>
      </c>
      <c r="H1138" s="2">
        <f t="shared" si="23"/>
        <v>0.47000000000002728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118378.15</v>
      </c>
      <c r="D1148" s="1">
        <f>BILANCA!E170</f>
        <v>138774.54</v>
      </c>
      <c r="E1148" s="1">
        <v>0</v>
      </c>
      <c r="F1148" s="1">
        <v>0</v>
      </c>
      <c r="G1148" s="2">
        <f t="shared" si="22"/>
        <v>65327.992950000007</v>
      </c>
      <c r="H1148" s="2">
        <f t="shared" si="23"/>
        <v>0.60999999998603016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118378.15</v>
      </c>
      <c r="D1151" s="1">
        <f>BILANCA!E173</f>
        <v>138774.54</v>
      </c>
      <c r="E1151" s="1">
        <v>0</v>
      </c>
      <c r="F1151" s="1">
        <v>0</v>
      </c>
      <c r="G1151" s="2">
        <f t="shared" si="22"/>
        <v>66515.774640000003</v>
      </c>
      <c r="H1151" s="2">
        <f t="shared" si="23"/>
        <v>0.60999999998603016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4163146.8000000003</v>
      </c>
      <c r="D1152" s="1">
        <f>BILANCA!E175</f>
        <v>4216065.1300000008</v>
      </c>
      <c r="E1152" s="1">
        <v>0</v>
      </c>
      <c r="F1152" s="1">
        <v>0</v>
      </c>
      <c r="G1152" s="2">
        <f t="shared" si="22"/>
        <v>2128601.8231400005</v>
      </c>
      <c r="H1152" s="2">
        <f t="shared" si="23"/>
        <v>0.33000000054016709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160545.54000000004</v>
      </c>
      <c r="D1153" s="1">
        <f>BILANCA!E176</f>
        <v>255969.75000000003</v>
      </c>
      <c r="E1153" s="1">
        <v>0</v>
      </c>
      <c r="F1153" s="1">
        <v>0</v>
      </c>
      <c r="G1153" s="2">
        <f t="shared" si="22"/>
        <v>114322.45680000001</v>
      </c>
      <c r="H1153" s="2">
        <f t="shared" si="23"/>
        <v>0.70999999993364327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160545.54000000004</v>
      </c>
      <c r="D1154" s="1">
        <f>BILANCA!E177</f>
        <v>253633.50000000003</v>
      </c>
      <c r="E1154" s="1">
        <v>0</v>
      </c>
      <c r="F1154" s="1">
        <v>0</v>
      </c>
      <c r="G1154" s="2">
        <f t="shared" si="22"/>
        <v>114195.94434000003</v>
      </c>
      <c r="H1154" s="2">
        <f t="shared" si="23"/>
        <v>0.95999999993364327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133088.63</v>
      </c>
      <c r="D1155" s="1">
        <f>BILANCA!E178</f>
        <v>155779.04</v>
      </c>
      <c r="E1155" s="1">
        <v>0</v>
      </c>
      <c r="F1155" s="1">
        <v>0</v>
      </c>
      <c r="G1155" s="2">
        <f t="shared" si="22"/>
        <v>76479.234119999994</v>
      </c>
      <c r="H1155" s="2">
        <f t="shared" si="23"/>
        <v>0.41000000000349246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8139.2</v>
      </c>
      <c r="D1156" s="1">
        <f>BILANCA!E179</f>
        <v>57589.23</v>
      </c>
      <c r="E1156" s="1">
        <v>0</v>
      </c>
      <c r="F1156" s="1">
        <v>0</v>
      </c>
      <c r="G1156" s="2">
        <f t="shared" si="22"/>
        <v>21333.955180000001</v>
      </c>
      <c r="H1156" s="2">
        <f t="shared" si="23"/>
        <v>0.43000000000301952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123.48</v>
      </c>
      <c r="D1157" s="1">
        <f>BILANCA!E180</f>
        <v>123.48</v>
      </c>
      <c r="E1157" s="1">
        <v>0</v>
      </c>
      <c r="F1157" s="1">
        <v>0</v>
      </c>
      <c r="G1157" s="2">
        <f t="shared" si="22"/>
        <v>64.456559999999996</v>
      </c>
      <c r="H1157" s="2">
        <f t="shared" si="23"/>
        <v>0.96000000000000796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123.48</v>
      </c>
      <c r="D1160" s="1">
        <f>BILANCA!E183</f>
        <v>123.48</v>
      </c>
      <c r="E1160" s="1">
        <v>0</v>
      </c>
      <c r="F1160" s="1">
        <v>0</v>
      </c>
      <c r="G1160" s="2">
        <f t="shared" si="22"/>
        <v>65.567880000000002</v>
      </c>
      <c r="H1160" s="2">
        <f t="shared" si="23"/>
        <v>0.96000000000000796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19194.23</v>
      </c>
      <c r="D1165" s="1">
        <f>BILANCA!E188</f>
        <v>40141.75</v>
      </c>
      <c r="E1165" s="1">
        <v>0</v>
      </c>
      <c r="F1165" s="1">
        <v>0</v>
      </c>
      <c r="G1165" s="2">
        <f t="shared" si="22"/>
        <v>18104.94686</v>
      </c>
      <c r="H1165" s="2">
        <f t="shared" si="23"/>
        <v>0.47999999999956344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2336.25</v>
      </c>
      <c r="E1166" s="1">
        <v>0</v>
      </c>
      <c r="F1166" s="1">
        <v>0</v>
      </c>
      <c r="G1166" s="2">
        <f t="shared" si="22"/>
        <v>855.0675</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4002601.2600000002</v>
      </c>
      <c r="D1214" s="1">
        <f>BILANCA!E237</f>
        <v>3960095.3800000004</v>
      </c>
      <c r="E1214" s="1">
        <v>0</v>
      </c>
      <c r="F1214" s="1">
        <v>0</v>
      </c>
      <c r="G1214" s="2">
        <f t="shared" si="22"/>
        <v>2754164.9566200003</v>
      </c>
      <c r="H1214" s="2">
        <f t="shared" si="23"/>
        <v>0.64000000059604645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3991876.6100000003</v>
      </c>
      <c r="D1215" s="1">
        <f>BILANCA!E238</f>
        <v>3953829.6500000004</v>
      </c>
      <c r="E1215" s="1">
        <v>0</v>
      </c>
      <c r="F1215" s="1">
        <v>0</v>
      </c>
      <c r="G1215" s="2">
        <f t="shared" si="22"/>
        <v>2760692.3311200002</v>
      </c>
      <c r="H1215" s="2">
        <f t="shared" si="23"/>
        <v>0.73999999929219484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3991876.6100000003</v>
      </c>
      <c r="D1216" s="1">
        <f>BILANCA!E239</f>
        <v>3953829.6500000004</v>
      </c>
      <c r="E1216" s="1">
        <v>0</v>
      </c>
      <c r="F1216" s="1">
        <v>0</v>
      </c>
      <c r="G1216" s="2">
        <f t="shared" si="22"/>
        <v>2772591.8670300003</v>
      </c>
      <c r="H1216" s="2">
        <f t="shared" si="23"/>
        <v>0.73999999929219484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3948432.41</v>
      </c>
      <c r="D1217" s="1">
        <f>BILANCA!E240</f>
        <v>3910385.45</v>
      </c>
      <c r="E1217" s="1">
        <v>0</v>
      </c>
      <c r="F1217" s="1">
        <v>0</v>
      </c>
      <c r="G1217" s="2">
        <f t="shared" si="22"/>
        <v>2753993.5745400004</v>
      </c>
      <c r="H1217" s="2">
        <f t="shared" si="23"/>
        <v>0.86000000033527613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43444.2</v>
      </c>
      <c r="D1218" s="1">
        <f>BILANCA!E241</f>
        <v>43444.2</v>
      </c>
      <c r="E1218" s="1">
        <v>0</v>
      </c>
      <c r="F1218" s="1">
        <v>0</v>
      </c>
      <c r="G1218" s="2">
        <f t="shared" si="22"/>
        <v>30628.160999999996</v>
      </c>
      <c r="H1218" s="2">
        <f t="shared" si="23"/>
        <v>0.39999999999417923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7350.6900000000023</v>
      </c>
      <c r="D1222" s="1">
        <f>BILANCA!E245</f>
        <v>1990.3899999999849</v>
      </c>
      <c r="E1222" s="1">
        <v>0</v>
      </c>
      <c r="F1222" s="1">
        <v>0</v>
      </c>
      <c r="G1222" s="2">
        <f t="shared" si="22"/>
        <v>2708.221329999993</v>
      </c>
      <c r="H1222" s="2">
        <f t="shared" si="23"/>
        <v>0.6999999999825377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211741.84</v>
      </c>
      <c r="D1223" s="1">
        <f>BILANCA!E246</f>
        <v>243502.9</v>
      </c>
      <c r="E1223" s="1">
        <v>0</v>
      </c>
      <c r="F1223" s="1">
        <v>0</v>
      </c>
      <c r="G1223" s="2">
        <f t="shared" si="22"/>
        <v>167699.43359999999</v>
      </c>
      <c r="H1223" s="2">
        <f t="shared" si="23"/>
        <v>0.26000000000931323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211741.84</v>
      </c>
      <c r="D1224" s="1">
        <f>BILANCA!E247</f>
        <v>243502.9</v>
      </c>
      <c r="E1224" s="1">
        <v>0</v>
      </c>
      <c r="F1224" s="1">
        <v>0</v>
      </c>
      <c r="G1224" s="2">
        <f t="shared" si="22"/>
        <v>168398.18124000001</v>
      </c>
      <c r="H1224" s="2">
        <f t="shared" si="23"/>
        <v>0.26000000000931323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204391.15</v>
      </c>
      <c r="D1227" s="1">
        <f>BILANCA!E250</f>
        <v>241512.51</v>
      </c>
      <c r="E1227" s="1">
        <v>0</v>
      </c>
      <c r="F1227" s="1">
        <v>0</v>
      </c>
      <c r="G1227" s="2">
        <f t="shared" si="22"/>
        <v>167729.54548</v>
      </c>
      <c r="H1227" s="2">
        <f t="shared" si="23"/>
        <v>0.63999999998486601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204391.15</v>
      </c>
      <c r="D1229" s="1">
        <f>BILANCA!E252</f>
        <v>241512.51</v>
      </c>
      <c r="E1229" s="1">
        <v>0</v>
      </c>
      <c r="F1229" s="1">
        <v>0</v>
      </c>
      <c r="G1229" s="2">
        <f t="shared" si="22"/>
        <v>169104.37781999999</v>
      </c>
      <c r="H1229" s="2">
        <f t="shared" si="23"/>
        <v>0.63999999998486601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3373.96</v>
      </c>
      <c r="D1232" s="1">
        <f>BILANCA!E255</f>
        <v>4275.34</v>
      </c>
      <c r="E1232" s="1">
        <v>0</v>
      </c>
      <c r="F1232" s="1">
        <v>0</v>
      </c>
      <c r="G1232" s="2">
        <f t="shared" si="22"/>
        <v>2969.2353600000001</v>
      </c>
      <c r="H1232" s="2">
        <f t="shared" si="23"/>
        <v>0.38000000000010914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123771.09</v>
      </c>
      <c r="D1236" s="1">
        <f>BILANCA!E259</f>
        <v>39729.550000000003</v>
      </c>
      <c r="E1236" s="1">
        <v>0</v>
      </c>
      <c r="F1236" s="1">
        <v>0</v>
      </c>
      <c r="G1236" s="2">
        <f t="shared" si="22"/>
        <v>51417.238069999999</v>
      </c>
      <c r="H1236" s="2">
        <f t="shared" si="23"/>
        <v>0.53999999999359716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123771.09</v>
      </c>
      <c r="D1237" s="1">
        <f>BILANCA!E260</f>
        <v>39729.550000000003</v>
      </c>
      <c r="E1237" s="1">
        <v>0</v>
      </c>
      <c r="F1237" s="1">
        <v>0</v>
      </c>
      <c r="G1237" s="2">
        <f t="shared" si="22"/>
        <v>51620.468260000001</v>
      </c>
      <c r="H1237" s="2">
        <f t="shared" si="23"/>
        <v>0.53999999999359716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3491.05</v>
      </c>
      <c r="D1240" s="1">
        <f>BILANCA!E264</f>
        <v>4392.45</v>
      </c>
      <c r="E1240" s="1">
        <v>0</v>
      </c>
      <c r="F1240" s="1">
        <v>0</v>
      </c>
      <c r="G1240" s="2">
        <f t="shared" si="22"/>
        <v>3154.9191499999997</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20757.87</v>
      </c>
      <c r="D1244" s="1">
        <f>BILANCA!E268</f>
        <v>26204.16</v>
      </c>
      <c r="E1244" s="1">
        <v>0</v>
      </c>
      <c r="F1244" s="1">
        <v>0</v>
      </c>
      <c r="G1244" s="2">
        <f t="shared" si="24"/>
        <v>19096.375590000003</v>
      </c>
      <c r="H1244" s="2">
        <f t="shared" si="23"/>
        <v>0.29000000000087311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160545.54</v>
      </c>
      <c r="D1263" s="1">
        <f>BILANCA!E287</f>
        <v>253633.5</v>
      </c>
      <c r="E1263" s="1">
        <v>0</v>
      </c>
      <c r="F1263" s="1">
        <v>0</v>
      </c>
      <c r="G1263" s="2">
        <f t="shared" si="24"/>
        <v>186987.51120000001</v>
      </c>
      <c r="H1263" s="2">
        <f t="shared" si="23"/>
        <v>0.95999999999185093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2336.25</v>
      </c>
      <c r="E1265" s="1">
        <v>0</v>
      </c>
      <c r="F1265" s="1">
        <v>0</v>
      </c>
      <c r="G1265" s="2">
        <f t="shared" si="24"/>
        <v>1317.645</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19194.23</v>
      </c>
      <c r="D1278" s="1">
        <f>BILANCA!E302</f>
        <v>40141.75</v>
      </c>
      <c r="E1278" s="1">
        <v>0</v>
      </c>
      <c r="F1278" s="1">
        <v>0</v>
      </c>
      <c r="G1278" s="2">
        <f t="shared" si="24"/>
        <v>29345.930349999999</v>
      </c>
      <c r="H1278" s="2">
        <f t="shared" si="23"/>
        <v>0.47999999999956344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1877553.83</v>
      </c>
      <c r="D1408" s="1">
        <f>'RAS-funkcijski'!E114</f>
        <v>2369753</v>
      </c>
      <c r="E1408" s="1">
        <v>0</v>
      </c>
      <c r="F1408" s="1">
        <v>0</v>
      </c>
      <c r="G1408" s="2">
        <f t="shared" si="24"/>
        <v>727876.58129999996</v>
      </c>
      <c r="H1408" s="2">
        <f t="shared" si="27"/>
        <v>0.16999999992549419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1859872.97</v>
      </c>
      <c r="D1409" s="1">
        <f>'RAS-funkcijski'!E115</f>
        <v>2172722.46</v>
      </c>
      <c r="E1409" s="1">
        <v>0</v>
      </c>
      <c r="F1409" s="1">
        <v>0</v>
      </c>
      <c r="G1409" s="2">
        <f t="shared" si="24"/>
        <v>688790.28578999999</v>
      </c>
      <c r="H1409" s="2">
        <f t="shared" si="27"/>
        <v>0.48999999999068677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1859872.97</v>
      </c>
      <c r="D1411" s="1">
        <f>'RAS-funkcijski'!E117</f>
        <v>2172722.46</v>
      </c>
      <c r="E1411" s="1">
        <v>0</v>
      </c>
      <c r="F1411" s="1">
        <v>0</v>
      </c>
      <c r="G1411" s="2">
        <f t="shared" si="24"/>
        <v>701200.92157000001</v>
      </c>
      <c r="H1411" s="2">
        <f t="shared" si="27"/>
        <v>0.48999999999068677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17680.86</v>
      </c>
      <c r="D1420" s="1">
        <f>'RAS-funkcijski'!E126</f>
        <v>197030.54</v>
      </c>
      <c r="E1420" s="1">
        <v>0</v>
      </c>
      <c r="F1420" s="1">
        <v>0</v>
      </c>
      <c r="G1420" s="2">
        <f t="shared" si="24"/>
        <v>50232.516680000001</v>
      </c>
      <c r="H1420" s="2">
        <f t="shared" si="27"/>
        <v>0.59999999999126885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1877553.83</v>
      </c>
      <c r="D1435" s="13">
        <f>'RAS-funkcijski'!E141</f>
        <v>2369753</v>
      </c>
      <c r="E1435" s="13">
        <v>0</v>
      </c>
      <c r="F1435" s="13">
        <v>0</v>
      </c>
      <c r="G1435" s="14">
        <f t="shared" si="24"/>
        <v>906537.19671000005</v>
      </c>
      <c r="H1435" s="14">
        <f t="shared" si="27"/>
        <v>0.16999999992549419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24427.68</v>
      </c>
      <c r="D1436" s="6">
        <f>'P-VRIO'!E5</f>
        <v>0</v>
      </c>
      <c r="E1436" s="6">
        <v>0</v>
      </c>
      <c r="F1436" s="6">
        <v>0</v>
      </c>
      <c r="G1436" s="7">
        <f t="shared" si="24"/>
        <v>24.427680000000002</v>
      </c>
      <c r="H1436" s="7">
        <f t="shared" si="27"/>
        <v>0.31999999999970896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24427.68</v>
      </c>
      <c r="D1453" s="1">
        <f>'P-VRIO'!E22</f>
        <v>0</v>
      </c>
      <c r="E1453" s="1">
        <v>0</v>
      </c>
      <c r="F1453" s="1">
        <v>0</v>
      </c>
      <c r="G1453" s="2">
        <f t="shared" si="24"/>
        <v>439.69824</v>
      </c>
      <c r="H1453" s="2">
        <f t="shared" si="27"/>
        <v>0.31999999999970896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24427.68</v>
      </c>
      <c r="D1454" s="1">
        <f>'P-VRIO'!E23</f>
        <v>0</v>
      </c>
      <c r="E1454" s="1">
        <v>0</v>
      </c>
      <c r="F1454" s="1">
        <v>0</v>
      </c>
      <c r="G1454" s="2">
        <f t="shared" si="24"/>
        <v>464.12592000000001</v>
      </c>
      <c r="H1454" s="2">
        <f t="shared" si="27"/>
        <v>0.31999999999970896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24427.68</v>
      </c>
      <c r="D1456" s="1">
        <f>'P-VRIO'!E25</f>
        <v>0</v>
      </c>
      <c r="E1456" s="1">
        <v>0</v>
      </c>
      <c r="F1456" s="1">
        <v>0</v>
      </c>
      <c r="G1456" s="2">
        <f t="shared" si="24"/>
        <v>512.98128000000008</v>
      </c>
      <c r="H1456" s="2">
        <f t="shared" si="27"/>
        <v>0.31999999999970896</v>
      </c>
      <c r="I1456" s="10">
        <f t="shared" si="30"/>
        <v>164.15400959985072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160545.51999999999</v>
      </c>
      <c r="D1480" s="6"/>
      <c r="E1480" s="6">
        <v>0</v>
      </c>
      <c r="F1480" s="6">
        <v>0</v>
      </c>
      <c r="G1480" s="7">
        <f t="shared" ref="G1480:G1580" si="34">B1480/1000*C1480</f>
        <v>160.54551999999998</v>
      </c>
      <c r="H1480" s="7">
        <f t="shared" ref="H1480:H1580" si="35">ABS(C1480-ROUND(C1480,0))</f>
        <v>0.48000000001047738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2423690.02</v>
      </c>
      <c r="D1481" s="1">
        <v>0</v>
      </c>
      <c r="E1481" s="1">
        <v>0</v>
      </c>
      <c r="F1481" s="1">
        <v>0</v>
      </c>
      <c r="G1481" s="2">
        <f t="shared" si="34"/>
        <v>4847.38004</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35354.080000000002</v>
      </c>
      <c r="D1482" s="1">
        <v>0</v>
      </c>
      <c r="E1482" s="1">
        <v>0</v>
      </c>
      <c r="F1482" s="1">
        <v>0</v>
      </c>
      <c r="G1482" s="2">
        <f t="shared" si="34"/>
        <v>106.06224</v>
      </c>
      <c r="H1482" s="2">
        <f t="shared" si="35"/>
        <v>8.000000000174623E-2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2320233.44</v>
      </c>
      <c r="D1483" s="1">
        <v>0</v>
      </c>
      <c r="E1483" s="1">
        <v>0</v>
      </c>
      <c r="F1483" s="1">
        <v>0</v>
      </c>
      <c r="G1483" s="2">
        <f t="shared" si="34"/>
        <v>9280.9337599999999</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1776906.04</v>
      </c>
      <c r="D1484" s="1">
        <v>0</v>
      </c>
      <c r="E1484" s="1">
        <v>0</v>
      </c>
      <c r="F1484" s="1">
        <v>0</v>
      </c>
      <c r="G1484" s="2">
        <f t="shared" si="34"/>
        <v>8884.5302000000011</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496018.79</v>
      </c>
      <c r="D1485" s="1">
        <v>0</v>
      </c>
      <c r="E1485" s="1">
        <v>0</v>
      </c>
      <c r="F1485" s="1">
        <v>0</v>
      </c>
      <c r="G1485" s="2">
        <f t="shared" si="34"/>
        <v>2976.11274</v>
      </c>
      <c r="H1485" s="2">
        <f t="shared" si="35"/>
        <v>0.21000000002095476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1029.18</v>
      </c>
      <c r="D1486" s="1">
        <v>0</v>
      </c>
      <c r="E1486" s="1">
        <v>0</v>
      </c>
      <c r="F1486" s="1">
        <v>0</v>
      </c>
      <c r="G1486" s="2">
        <f t="shared" si="34"/>
        <v>7.2042600000000006</v>
      </c>
      <c r="H1486" s="2">
        <f t="shared" si="35"/>
        <v>0.18000000000006366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44637.65</v>
      </c>
      <c r="D1489" s="1">
        <v>0</v>
      </c>
      <c r="E1489" s="1">
        <v>0</v>
      </c>
      <c r="F1489" s="1">
        <v>0</v>
      </c>
      <c r="G1489" s="2">
        <f t="shared" si="34"/>
        <v>446.37650000000002</v>
      </c>
      <c r="H1489" s="2">
        <f t="shared" si="35"/>
        <v>0.34999999999854481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1641.78</v>
      </c>
      <c r="D1491" s="1">
        <v>0</v>
      </c>
      <c r="E1491" s="1">
        <v>0</v>
      </c>
      <c r="F1491" s="1">
        <v>0</v>
      </c>
      <c r="G1491" s="2">
        <f t="shared" si="34"/>
        <v>19.701360000000001</v>
      </c>
      <c r="H1491" s="2">
        <f t="shared" si="35"/>
        <v>0.22000000000002728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68102.5</v>
      </c>
      <c r="D1492" s="1">
        <v>0</v>
      </c>
      <c r="E1492" s="1">
        <v>0</v>
      </c>
      <c r="F1492" s="1">
        <v>0</v>
      </c>
      <c r="G1492" s="2">
        <f t="shared" si="34"/>
        <v>885.33249999999998</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2328265.7899999996</v>
      </c>
      <c r="D1499" s="1">
        <v>0</v>
      </c>
      <c r="E1499" s="1">
        <v>0</v>
      </c>
      <c r="F1499" s="1">
        <v>0</v>
      </c>
      <c r="G1499" s="2">
        <f t="shared" si="34"/>
        <v>46565.315799999989</v>
      </c>
      <c r="H1499" s="2">
        <f t="shared" si="35"/>
        <v>0.21000000042840838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14406.56</v>
      </c>
      <c r="D1500" s="1">
        <v>0</v>
      </c>
      <c r="E1500" s="1">
        <v>0</v>
      </c>
      <c r="F1500" s="1">
        <v>0</v>
      </c>
      <c r="G1500" s="2">
        <f t="shared" si="34"/>
        <v>302.53775999999999</v>
      </c>
      <c r="H1500" s="2">
        <f t="shared" si="35"/>
        <v>0.44000000000050932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2248092.9799999995</v>
      </c>
      <c r="D1501" s="1">
        <v>0</v>
      </c>
      <c r="E1501" s="1">
        <v>0</v>
      </c>
      <c r="F1501" s="1">
        <v>0</v>
      </c>
      <c r="G1501" s="2">
        <f t="shared" si="34"/>
        <v>49458.045559999984</v>
      </c>
      <c r="H1501" s="2">
        <f t="shared" si="35"/>
        <v>2.0000000484287739E-2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1754215.65</v>
      </c>
      <c r="D1502" s="1">
        <v>0</v>
      </c>
      <c r="E1502" s="1">
        <v>0</v>
      </c>
      <c r="F1502" s="1">
        <v>0</v>
      </c>
      <c r="G1502" s="2">
        <f t="shared" si="34"/>
        <v>40346.959949999997</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446568.78</v>
      </c>
      <c r="D1503" s="1">
        <v>0</v>
      </c>
      <c r="E1503" s="1">
        <v>0</v>
      </c>
      <c r="F1503" s="1">
        <v>0</v>
      </c>
      <c r="G1503" s="2">
        <f t="shared" si="34"/>
        <v>10717.650720000001</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1029.18</v>
      </c>
      <c r="D1504" s="1">
        <v>0</v>
      </c>
      <c r="E1504" s="1">
        <v>0</v>
      </c>
      <c r="F1504" s="1">
        <v>0</v>
      </c>
      <c r="G1504" s="2">
        <f t="shared" si="34"/>
        <v>25.729500000000002</v>
      </c>
      <c r="H1504" s="2">
        <f t="shared" si="35"/>
        <v>0.18000000000006366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44637.59</v>
      </c>
      <c r="D1507" s="1">
        <v>0</v>
      </c>
      <c r="E1507" s="1">
        <v>0</v>
      </c>
      <c r="F1507" s="1">
        <v>0</v>
      </c>
      <c r="G1507" s="2">
        <f t="shared" si="34"/>
        <v>1249.8525199999999</v>
      </c>
      <c r="H1507" s="2">
        <f t="shared" si="35"/>
        <v>0.41000000000349246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1641.78</v>
      </c>
      <c r="D1509" s="1">
        <v>0</v>
      </c>
      <c r="E1509" s="1">
        <v>0</v>
      </c>
      <c r="F1509" s="1">
        <v>0</v>
      </c>
      <c r="G1509" s="2">
        <f t="shared" si="34"/>
        <v>49.253399999999999</v>
      </c>
      <c r="H1509" s="2">
        <f t="shared" si="35"/>
        <v>0.22000000000002728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65766.25</v>
      </c>
      <c r="D1510" s="1">
        <v>0</v>
      </c>
      <c r="E1510" s="1">
        <v>0</v>
      </c>
      <c r="F1510" s="1">
        <v>0</v>
      </c>
      <c r="G1510" s="2">
        <f t="shared" si="34"/>
        <v>2038.7537500000001</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255969.75000000047</v>
      </c>
      <c r="D1517" s="1">
        <v>0</v>
      </c>
      <c r="E1517" s="1">
        <v>0</v>
      </c>
      <c r="F1517" s="1">
        <v>0</v>
      </c>
      <c r="G1517" s="2">
        <f t="shared" si="34"/>
        <v>9726.8505000000168</v>
      </c>
      <c r="H1517" s="2">
        <f t="shared" si="35"/>
        <v>0.24999999953433871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255969.75</v>
      </c>
      <c r="D1576" s="1">
        <v>0</v>
      </c>
      <c r="E1576" s="1">
        <v>0</v>
      </c>
      <c r="F1576" s="1">
        <v>0</v>
      </c>
      <c r="G1576" s="2">
        <f t="shared" si="34"/>
        <v>24829.065750000002</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40141.75</v>
      </c>
      <c r="D1577" s="1">
        <v>0</v>
      </c>
      <c r="E1577" s="1">
        <v>0</v>
      </c>
      <c r="F1577" s="1">
        <v>0</v>
      </c>
      <c r="G1577" s="2">
        <f t="shared" si="34"/>
        <v>3933.8915000000002</v>
      </c>
      <c r="H1577" s="2">
        <f t="shared" si="35"/>
        <v>0.25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215828</v>
      </c>
      <c r="D1578" s="1">
        <v>0</v>
      </c>
      <c r="E1578" s="1">
        <v>0</v>
      </c>
      <c r="F1578" s="1">
        <v>0</v>
      </c>
      <c r="G1578" s="2">
        <f t="shared" si="34"/>
        <v>21366.972000000002</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9021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1869177.51</v>
      </c>
      <c r="I16" s="170">
        <f>'PR-RAS'!E6</f>
        <v>2364392.6999999997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1806564.17</v>
      </c>
      <c r="I17" s="170">
        <f>'PR-RAS'!E151</f>
        <v>2295106.25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7350.690000000177</v>
      </c>
      <c r="I18" s="170">
        <f>'PR-RAS'!E645</f>
        <v>1990.3899999997229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3991876.6100000003</v>
      </c>
      <c r="I20" s="173">
        <f>BILANCA!E7</f>
        <v>3953829.65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171270.19</v>
      </c>
      <c r="I21" s="175">
        <f>BILANCA!E68</f>
        <v>262235.48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160545.54000000004</v>
      </c>
      <c r="I22" s="175">
        <f>BILANCA!E176</f>
        <v>255969.75000000003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4002601.2600000002</v>
      </c>
      <c r="I23" s="177">
        <f>BILANCA!E237</f>
        <v>3960095.3800000004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1877553.83</v>
      </c>
      <c r="I27" s="175">
        <f>'RAS-funkcijski'!E114</f>
        <v>2369753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1877553.83</v>
      </c>
      <c r="I28" s="179">
        <f>'RAS-funkcijski'!E141</f>
        <v>2369753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24427.68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24427.68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160545.51999999999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255969.75000000047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255969.75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0" zoomScaleNormal="100" workbookViewId="0">
      <selection activeCell="E638" sqref="E6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1869177.51</v>
      </c>
      <c r="E6" s="51">
        <f>E7+E44+E50+E82+E106+E124+E133+E139</f>
        <v>2364392.6999999997</v>
      </c>
      <c r="F6" s="52">
        <f t="shared" ref="F6:F131" si="0">IF(D6&lt;&gt;0,IF(E6/D6&gt;=100,"&gt;&gt;100",E6/D6*100),"-")</f>
        <v>126.49374857928821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1422969.81</v>
      </c>
      <c r="E50" s="51">
        <f>E51+E54+E59+E62+E65+E68+E71+E74+E77</f>
        <v>1791131.3499999999</v>
      </c>
      <c r="F50" s="52">
        <f t="shared" si="0"/>
        <v>125.87275832647495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496.12</v>
      </c>
      <c r="E59" s="51">
        <f t="shared" si="12"/>
        <v>957</v>
      </c>
      <c r="F59" s="52">
        <f t="shared" si="0"/>
        <v>192.89687978714826</v>
      </c>
    </row>
    <row r="60" spans="1:6" ht="24" x14ac:dyDescent="0.2">
      <c r="A60" s="53">
        <v>6331</v>
      </c>
      <c r="B60" s="86" t="s">
        <v>166</v>
      </c>
      <c r="C60" s="50" t="s">
        <v>167</v>
      </c>
      <c r="D60" s="242">
        <v>496.12</v>
      </c>
      <c r="E60" s="242">
        <v>957</v>
      </c>
      <c r="F60" s="52">
        <f t="shared" si="0"/>
        <v>192.89687978714826</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1422473.69</v>
      </c>
      <c r="E68" s="51">
        <f t="shared" si="15"/>
        <v>1783547.15</v>
      </c>
      <c r="F68" s="52">
        <f t="shared" si="0"/>
        <v>125.38348951817871</v>
      </c>
    </row>
    <row r="69" spans="1:6" ht="12.75" customHeight="1" x14ac:dyDescent="0.2">
      <c r="A69" s="53" t="s">
        <v>184</v>
      </c>
      <c r="B69" s="85" t="s">
        <v>185</v>
      </c>
      <c r="C69" s="50" t="s">
        <v>184</v>
      </c>
      <c r="D69" s="242">
        <v>1379162.5</v>
      </c>
      <c r="E69" s="242">
        <v>1746021.76</v>
      </c>
      <c r="F69" s="52">
        <f t="shared" si="0"/>
        <v>126.60014755331588</v>
      </c>
    </row>
    <row r="70" spans="1:6" ht="24" x14ac:dyDescent="0.2">
      <c r="A70" s="53" t="s">
        <v>186</v>
      </c>
      <c r="B70" s="85" t="s">
        <v>187</v>
      </c>
      <c r="C70" s="50" t="s">
        <v>186</v>
      </c>
      <c r="D70" s="242">
        <v>43311.19</v>
      </c>
      <c r="E70" s="242">
        <v>37525.39</v>
      </c>
      <c r="F70" s="52">
        <f t="shared" si="0"/>
        <v>86.64132756453931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6627.2</v>
      </c>
      <c r="F74" s="52" t="str">
        <f t="shared" si="0"/>
        <v>-</v>
      </c>
    </row>
    <row r="75" spans="1:6" ht="12.75" customHeight="1" x14ac:dyDescent="0.2">
      <c r="A75" s="53" t="s">
        <v>196</v>
      </c>
      <c r="B75" s="85" t="s">
        <v>197</v>
      </c>
      <c r="C75" s="50" t="s">
        <v>196</v>
      </c>
      <c r="D75" s="242">
        <v>0</v>
      </c>
      <c r="E75" s="242">
        <v>6627.2</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0.05</v>
      </c>
      <c r="E82" s="51">
        <f t="shared" si="19"/>
        <v>0.03</v>
      </c>
      <c r="F82" s="52">
        <f t="shared" si="0"/>
        <v>60</v>
      </c>
    </row>
    <row r="83" spans="1:6" ht="12.75" customHeight="1" x14ac:dyDescent="0.2">
      <c r="A83" s="53">
        <v>641</v>
      </c>
      <c r="B83" s="85" t="s">
        <v>212</v>
      </c>
      <c r="C83" s="50" t="s">
        <v>213</v>
      </c>
      <c r="D83" s="51">
        <f t="shared" ref="D83:E83" si="20">SUM(D84:D90)</f>
        <v>0.05</v>
      </c>
      <c r="E83" s="51">
        <f t="shared" si="20"/>
        <v>0.03</v>
      </c>
      <c r="F83" s="52">
        <f t="shared" si="0"/>
        <v>60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0.05</v>
      </c>
      <c r="E85" s="242">
        <v>0.03</v>
      </c>
      <c r="F85" s="52">
        <f t="shared" si="0"/>
        <v>60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45622.13</v>
      </c>
      <c r="E106" s="51">
        <f t="shared" si="23"/>
        <v>47281.74</v>
      </c>
      <c r="F106" s="52">
        <f t="shared" si="0"/>
        <v>103.63773019804205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45622.13</v>
      </c>
      <c r="E112" s="51">
        <f t="shared" si="25"/>
        <v>47281.74</v>
      </c>
      <c r="F112" s="52">
        <f t="shared" si="0"/>
        <v>103.63773019804205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45622.13</v>
      </c>
      <c r="E117" s="242">
        <v>47281.74</v>
      </c>
      <c r="F117" s="52">
        <f t="shared" si="0"/>
        <v>103.63773019804205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2548.2800000000002</v>
      </c>
      <c r="E124" s="51">
        <f t="shared" si="27"/>
        <v>8959.9</v>
      </c>
      <c r="F124" s="52">
        <f t="shared" si="0"/>
        <v>351.60578900277829</v>
      </c>
    </row>
    <row r="125" spans="1:6" ht="12.75" customHeight="1" x14ac:dyDescent="0.2">
      <c r="A125" s="53">
        <v>661</v>
      </c>
      <c r="B125" s="86" t="s">
        <v>296</v>
      </c>
      <c r="C125" s="50" t="s">
        <v>297</v>
      </c>
      <c r="D125" s="51">
        <f t="shared" ref="D125:E125" si="28">SUM(D126:D127)</f>
        <v>2548.2800000000002</v>
      </c>
      <c r="E125" s="51">
        <f t="shared" si="28"/>
        <v>2548.2399999999998</v>
      </c>
      <c r="F125" s="52">
        <f t="shared" si="0"/>
        <v>99.998430313780261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2548.2800000000002</v>
      </c>
      <c r="E127" s="242">
        <v>2548.2399999999998</v>
      </c>
      <c r="F127" s="52">
        <f t="shared" si="0"/>
        <v>99.998430313780261</v>
      </c>
    </row>
    <row r="128" spans="1:6" ht="24" x14ac:dyDescent="0.2">
      <c r="A128" s="53">
        <v>663</v>
      </c>
      <c r="B128" s="231" t="s">
        <v>302</v>
      </c>
      <c r="C128" s="50" t="s">
        <v>303</v>
      </c>
      <c r="D128" s="51">
        <f t="shared" ref="D128:E128" si="29">SUM(D129:D132)</f>
        <v>0</v>
      </c>
      <c r="E128" s="51">
        <f t="shared" si="29"/>
        <v>6411.66</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v>6411.66</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398037.24</v>
      </c>
      <c r="E133" s="51">
        <f t="shared" si="30"/>
        <v>517019.68</v>
      </c>
      <c r="F133" s="52">
        <f t="shared" ref="F133:F223" si="31">IF(D133&lt;&gt;0,IF(E133/D133&gt;=100,"&gt;&gt;100",E133/D133*100),"-")</f>
        <v>129.89228847029489</v>
      </c>
    </row>
    <row r="134" spans="1:6" ht="24" x14ac:dyDescent="0.2">
      <c r="A134" s="53">
        <v>671</v>
      </c>
      <c r="B134" s="232" t="s">
        <v>314</v>
      </c>
      <c r="C134" s="50" t="s">
        <v>315</v>
      </c>
      <c r="D134" s="51">
        <f t="shared" ref="D134:E134" si="32">SUM(D135:D137)</f>
        <v>398037.24</v>
      </c>
      <c r="E134" s="51">
        <f t="shared" si="32"/>
        <v>517019.68</v>
      </c>
      <c r="F134" s="52">
        <f t="shared" si="31"/>
        <v>129.89228847029489</v>
      </c>
    </row>
    <row r="135" spans="1:6" ht="12.75" customHeight="1" x14ac:dyDescent="0.2">
      <c r="A135" s="53">
        <v>6711</v>
      </c>
      <c r="B135" s="85" t="s">
        <v>316</v>
      </c>
      <c r="C135" s="50" t="s">
        <v>317</v>
      </c>
      <c r="D135" s="242">
        <v>398037.24</v>
      </c>
      <c r="E135" s="242">
        <v>517019.68</v>
      </c>
      <c r="F135" s="52">
        <f t="shared" si="31"/>
        <v>129.89228847029489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1806564.17</v>
      </c>
      <c r="E151" s="51">
        <f t="shared" si="35"/>
        <v>2295106.25</v>
      </c>
      <c r="F151" s="52">
        <f t="shared" si="31"/>
        <v>127.04260873279691</v>
      </c>
    </row>
    <row r="152" spans="1:6" ht="12.75" customHeight="1" x14ac:dyDescent="0.2">
      <c r="A152" s="53">
        <v>31</v>
      </c>
      <c r="B152" s="85" t="s">
        <v>349</v>
      </c>
      <c r="C152" s="50" t="s">
        <v>35</v>
      </c>
      <c r="D152" s="51">
        <f t="shared" ref="D152:E152" si="36">D153+D158+D159</f>
        <v>1476302.01</v>
      </c>
      <c r="E152" s="51">
        <f t="shared" si="36"/>
        <v>1736077.51</v>
      </c>
      <c r="F152" s="52">
        <f t="shared" si="31"/>
        <v>117.59636566504437</v>
      </c>
    </row>
    <row r="153" spans="1:6" ht="12.75" customHeight="1" x14ac:dyDescent="0.2">
      <c r="A153" s="53">
        <v>311</v>
      </c>
      <c r="B153" s="85" t="s">
        <v>350</v>
      </c>
      <c r="C153" s="50" t="s">
        <v>351</v>
      </c>
      <c r="D153" s="51">
        <f t="shared" ref="D153:E153" si="37">SUM(D154:D157)</f>
        <v>1212377.48</v>
      </c>
      <c r="E153" s="51">
        <f t="shared" si="37"/>
        <v>1420726.49</v>
      </c>
      <c r="F153" s="52">
        <f t="shared" si="31"/>
        <v>117.18516002128314</v>
      </c>
    </row>
    <row r="154" spans="1:6" ht="12.75" customHeight="1" x14ac:dyDescent="0.2">
      <c r="A154" s="53">
        <v>3111</v>
      </c>
      <c r="B154" s="85" t="s">
        <v>352</v>
      </c>
      <c r="C154" s="50" t="s">
        <v>353</v>
      </c>
      <c r="D154" s="242">
        <v>1212377.48</v>
      </c>
      <c r="E154" s="242">
        <v>1420726.49</v>
      </c>
      <c r="F154" s="52">
        <f t="shared" si="31"/>
        <v>117.18516002128314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60526.720000000001</v>
      </c>
      <c r="E158" s="242">
        <v>79013.97</v>
      </c>
      <c r="F158" s="52">
        <f t="shared" si="31"/>
        <v>130.54394819345902</v>
      </c>
    </row>
    <row r="159" spans="1:6" ht="12.75" customHeight="1" x14ac:dyDescent="0.2">
      <c r="A159" s="53">
        <v>313</v>
      </c>
      <c r="B159" s="85" t="s">
        <v>362</v>
      </c>
      <c r="C159" s="50" t="s">
        <v>363</v>
      </c>
      <c r="D159" s="51">
        <f t="shared" ref="D159:E159" si="38">SUM(D160:D162)</f>
        <v>203397.81</v>
      </c>
      <c r="E159" s="51">
        <f t="shared" si="38"/>
        <v>236337.05</v>
      </c>
      <c r="F159" s="52">
        <f t="shared" si="31"/>
        <v>116.19449098296583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203352.48</v>
      </c>
      <c r="E161" s="242">
        <v>236337.05</v>
      </c>
      <c r="F161" s="52">
        <f t="shared" si="31"/>
        <v>116.22039229617459</v>
      </c>
    </row>
    <row r="162" spans="1:6" ht="12.75" customHeight="1" x14ac:dyDescent="0.2">
      <c r="A162" s="53">
        <v>3133</v>
      </c>
      <c r="B162" s="85" t="s">
        <v>367</v>
      </c>
      <c r="C162" s="50" t="s">
        <v>368</v>
      </c>
      <c r="D162" s="242">
        <v>45.33</v>
      </c>
      <c r="E162" s="242"/>
      <c r="F162" s="52">
        <f t="shared" si="31"/>
        <v>0</v>
      </c>
    </row>
    <row r="163" spans="1:6" ht="12.75" customHeight="1" x14ac:dyDescent="0.2">
      <c r="A163" s="53">
        <v>32</v>
      </c>
      <c r="B163" s="85" t="s">
        <v>369</v>
      </c>
      <c r="C163" s="50" t="s">
        <v>370</v>
      </c>
      <c r="D163" s="51">
        <f t="shared" ref="D163:E163" si="39">D164+D169+D177+D187+D188</f>
        <v>281974.75</v>
      </c>
      <c r="E163" s="51">
        <f t="shared" si="39"/>
        <v>510429.81000000011</v>
      </c>
      <c r="F163" s="52">
        <f t="shared" si="31"/>
        <v>181.01968704644656</v>
      </c>
    </row>
    <row r="164" spans="1:6" ht="12.75" customHeight="1" x14ac:dyDescent="0.2">
      <c r="A164" s="53">
        <v>321</v>
      </c>
      <c r="B164" s="85" t="s">
        <v>371</v>
      </c>
      <c r="C164" s="50" t="s">
        <v>372</v>
      </c>
      <c r="D164" s="51">
        <f t="shared" ref="D164:E164" si="40">SUM(D165:D168)</f>
        <v>63016.639999999999</v>
      </c>
      <c r="E164" s="51">
        <f t="shared" si="40"/>
        <v>51893.39</v>
      </c>
      <c r="F164" s="52">
        <f t="shared" si="31"/>
        <v>82.348709801093804</v>
      </c>
    </row>
    <row r="165" spans="1:6" ht="12.75" customHeight="1" x14ac:dyDescent="0.2">
      <c r="A165" s="53">
        <v>3211</v>
      </c>
      <c r="B165" s="85" t="s">
        <v>373</v>
      </c>
      <c r="C165" s="50" t="s">
        <v>374</v>
      </c>
      <c r="D165" s="242">
        <v>20461.07</v>
      </c>
      <c r="E165" s="242">
        <v>8871.7999999999993</v>
      </c>
      <c r="F165" s="52">
        <f t="shared" si="31"/>
        <v>43.359413754999125</v>
      </c>
    </row>
    <row r="166" spans="1:6" ht="12.75" customHeight="1" x14ac:dyDescent="0.2">
      <c r="A166" s="53">
        <v>3212</v>
      </c>
      <c r="B166" s="85" t="s">
        <v>375</v>
      </c>
      <c r="C166" s="50" t="s">
        <v>376</v>
      </c>
      <c r="D166" s="242">
        <v>42051.22</v>
      </c>
      <c r="E166" s="242">
        <v>41930.26</v>
      </c>
      <c r="F166" s="52">
        <f t="shared" si="31"/>
        <v>99.71235079505422</v>
      </c>
    </row>
    <row r="167" spans="1:6" ht="12.75" customHeight="1" x14ac:dyDescent="0.2">
      <c r="A167" s="53">
        <v>3213</v>
      </c>
      <c r="B167" s="85" t="s">
        <v>377</v>
      </c>
      <c r="C167" s="50" t="s">
        <v>378</v>
      </c>
      <c r="D167" s="242">
        <v>504.35</v>
      </c>
      <c r="E167" s="242">
        <v>1091.33</v>
      </c>
      <c r="F167" s="52">
        <f t="shared" si="31"/>
        <v>216.38346386437988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94013.06</v>
      </c>
      <c r="E169" s="51">
        <f t="shared" si="41"/>
        <v>265948.43</v>
      </c>
      <c r="F169" s="52">
        <f t="shared" si="31"/>
        <v>282.88455880491495</v>
      </c>
    </row>
    <row r="170" spans="1:6" ht="12.75" customHeight="1" x14ac:dyDescent="0.2">
      <c r="A170" s="53">
        <v>3221</v>
      </c>
      <c r="B170" s="85" t="s">
        <v>383</v>
      </c>
      <c r="C170" s="50" t="s">
        <v>384</v>
      </c>
      <c r="D170" s="242">
        <v>18511.82</v>
      </c>
      <c r="E170" s="242">
        <v>19403.64</v>
      </c>
      <c r="F170" s="52">
        <f t="shared" si="31"/>
        <v>104.81757061164163</v>
      </c>
    </row>
    <row r="171" spans="1:6" ht="12.75" customHeight="1" x14ac:dyDescent="0.2">
      <c r="A171" s="53">
        <v>3222</v>
      </c>
      <c r="B171" s="85" t="s">
        <v>385</v>
      </c>
      <c r="C171" s="50" t="s">
        <v>386</v>
      </c>
      <c r="D171" s="242">
        <v>17680.849999999999</v>
      </c>
      <c r="E171" s="242">
        <v>197030.54</v>
      </c>
      <c r="F171" s="52">
        <f t="shared" si="31"/>
        <v>1114.3725556180841</v>
      </c>
    </row>
    <row r="172" spans="1:6" ht="12.75" customHeight="1" x14ac:dyDescent="0.2">
      <c r="A172" s="53">
        <v>3223</v>
      </c>
      <c r="B172" s="85" t="s">
        <v>387</v>
      </c>
      <c r="C172" s="50" t="s">
        <v>388</v>
      </c>
      <c r="D172" s="242">
        <v>52039.96</v>
      </c>
      <c r="E172" s="242">
        <v>33705.64</v>
      </c>
      <c r="F172" s="52">
        <f t="shared" si="31"/>
        <v>64.768766155854081</v>
      </c>
    </row>
    <row r="173" spans="1:6" ht="12.75" customHeight="1" x14ac:dyDescent="0.2">
      <c r="A173" s="53">
        <v>3224</v>
      </c>
      <c r="B173" s="85" t="s">
        <v>389</v>
      </c>
      <c r="C173" s="50" t="s">
        <v>390</v>
      </c>
      <c r="D173" s="242">
        <v>2060.3000000000002</v>
      </c>
      <c r="E173" s="242">
        <v>2888.56</v>
      </c>
      <c r="F173" s="52">
        <f t="shared" si="31"/>
        <v>140.20094161044508</v>
      </c>
    </row>
    <row r="174" spans="1:6" ht="12.75" customHeight="1" x14ac:dyDescent="0.2">
      <c r="A174" s="53">
        <v>3225</v>
      </c>
      <c r="B174" s="85" t="s">
        <v>391</v>
      </c>
      <c r="C174" s="50" t="s">
        <v>392</v>
      </c>
      <c r="D174" s="242">
        <v>3393.43</v>
      </c>
      <c r="E174" s="242">
        <v>11136.26</v>
      </c>
      <c r="F174" s="52">
        <f t="shared" si="31"/>
        <v>328.17120140978307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326.7</v>
      </c>
      <c r="E176" s="242">
        <v>1783.79</v>
      </c>
      <c r="F176" s="52">
        <f t="shared" si="31"/>
        <v>546.00244872972144</v>
      </c>
    </row>
    <row r="177" spans="1:6" ht="12.75" customHeight="1" x14ac:dyDescent="0.2">
      <c r="A177" s="53">
        <v>323</v>
      </c>
      <c r="B177" s="85" t="s">
        <v>397</v>
      </c>
      <c r="C177" s="50" t="s">
        <v>398</v>
      </c>
      <c r="D177" s="51">
        <f t="shared" ref="D177:E177" si="42">SUM(D178:D186)</f>
        <v>117498.67</v>
      </c>
      <c r="E177" s="51">
        <f t="shared" si="42"/>
        <v>179804.65000000005</v>
      </c>
      <c r="F177" s="52">
        <f t="shared" si="31"/>
        <v>153.02696617757465</v>
      </c>
    </row>
    <row r="178" spans="1:6" ht="12.75" customHeight="1" x14ac:dyDescent="0.2">
      <c r="A178" s="53">
        <v>3231</v>
      </c>
      <c r="B178" s="85" t="s">
        <v>399</v>
      </c>
      <c r="C178" s="50" t="s">
        <v>400</v>
      </c>
      <c r="D178" s="242">
        <v>3890.87</v>
      </c>
      <c r="E178" s="242">
        <v>4031.7</v>
      </c>
      <c r="F178" s="52">
        <f t="shared" si="31"/>
        <v>103.61949898094771</v>
      </c>
    </row>
    <row r="179" spans="1:6" ht="12.75" customHeight="1" x14ac:dyDescent="0.2">
      <c r="A179" s="53">
        <v>3232</v>
      </c>
      <c r="B179" s="85" t="s">
        <v>401</v>
      </c>
      <c r="C179" s="50" t="s">
        <v>402</v>
      </c>
      <c r="D179" s="242">
        <v>82711.039999999994</v>
      </c>
      <c r="E179" s="242">
        <v>129001.35</v>
      </c>
      <c r="F179" s="52">
        <f t="shared" si="31"/>
        <v>155.96630147559506</v>
      </c>
    </row>
    <row r="180" spans="1:6" ht="12.75" customHeight="1" x14ac:dyDescent="0.2">
      <c r="A180" s="53">
        <v>3233</v>
      </c>
      <c r="B180" s="85" t="s">
        <v>403</v>
      </c>
      <c r="C180" s="50" t="s">
        <v>404</v>
      </c>
      <c r="D180" s="242">
        <v>127.41</v>
      </c>
      <c r="E180" s="242">
        <v>127.44</v>
      </c>
      <c r="F180" s="52">
        <f t="shared" si="31"/>
        <v>100.02354603249353</v>
      </c>
    </row>
    <row r="181" spans="1:6" ht="12.75" customHeight="1" x14ac:dyDescent="0.2">
      <c r="A181" s="53">
        <v>3234</v>
      </c>
      <c r="B181" s="85" t="s">
        <v>405</v>
      </c>
      <c r="C181" s="50" t="s">
        <v>406</v>
      </c>
      <c r="D181" s="242">
        <v>19661.23</v>
      </c>
      <c r="E181" s="242">
        <v>22459.29</v>
      </c>
      <c r="F181" s="52">
        <f t="shared" si="31"/>
        <v>114.23135785502738</v>
      </c>
    </row>
    <row r="182" spans="1:6" ht="12.75" customHeight="1" x14ac:dyDescent="0.2">
      <c r="A182" s="53">
        <v>3235</v>
      </c>
      <c r="B182" s="85" t="s">
        <v>407</v>
      </c>
      <c r="C182" s="50" t="s">
        <v>408</v>
      </c>
      <c r="D182" s="242">
        <v>1120.05</v>
      </c>
      <c r="E182" s="242"/>
      <c r="F182" s="52">
        <f t="shared" si="31"/>
        <v>0</v>
      </c>
    </row>
    <row r="183" spans="1:6" ht="12.75" customHeight="1" x14ac:dyDescent="0.2">
      <c r="A183" s="53">
        <v>3236</v>
      </c>
      <c r="B183" s="85" t="s">
        <v>409</v>
      </c>
      <c r="C183" s="50" t="s">
        <v>410</v>
      </c>
      <c r="D183" s="242">
        <v>2240.69</v>
      </c>
      <c r="E183" s="242">
        <v>11998.43</v>
      </c>
      <c r="F183" s="52">
        <f t="shared" si="31"/>
        <v>535.47924969540634</v>
      </c>
    </row>
    <row r="184" spans="1:6" ht="12.75" customHeight="1" x14ac:dyDescent="0.2">
      <c r="A184" s="53">
        <v>3237</v>
      </c>
      <c r="B184" s="85" t="s">
        <v>411</v>
      </c>
      <c r="C184" s="50" t="s">
        <v>412</v>
      </c>
      <c r="D184" s="242">
        <v>781.33</v>
      </c>
      <c r="E184" s="242">
        <v>184.42</v>
      </c>
      <c r="F184" s="52">
        <f t="shared" si="31"/>
        <v>23.603343017674987</v>
      </c>
    </row>
    <row r="185" spans="1:6" ht="12.75" customHeight="1" x14ac:dyDescent="0.2">
      <c r="A185" s="53">
        <v>3238</v>
      </c>
      <c r="B185" s="85" t="s">
        <v>413</v>
      </c>
      <c r="C185" s="50" t="s">
        <v>414</v>
      </c>
      <c r="D185" s="242">
        <v>4345.7700000000004</v>
      </c>
      <c r="E185" s="242">
        <v>3651.73</v>
      </c>
      <c r="F185" s="52">
        <f t="shared" si="31"/>
        <v>84.029527563584821</v>
      </c>
    </row>
    <row r="186" spans="1:6" ht="12.75" customHeight="1" x14ac:dyDescent="0.2">
      <c r="A186" s="53">
        <v>3239</v>
      </c>
      <c r="B186" s="85" t="s">
        <v>415</v>
      </c>
      <c r="C186" s="50" t="s">
        <v>416</v>
      </c>
      <c r="D186" s="242">
        <v>2620.2800000000002</v>
      </c>
      <c r="E186" s="242">
        <v>8350.2900000000009</v>
      </c>
      <c r="F186" s="52">
        <f t="shared" si="31"/>
        <v>318.67930144870013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7446.3799999999992</v>
      </c>
      <c r="E188" s="51">
        <f t="shared" si="43"/>
        <v>12783.34</v>
      </c>
      <c r="F188" s="52">
        <f t="shared" si="31"/>
        <v>171.67187277576488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5273.06</v>
      </c>
      <c r="F190" s="52" t="str">
        <f t="shared" si="31"/>
        <v>-</v>
      </c>
    </row>
    <row r="191" spans="1:6" ht="12.75" customHeight="1" x14ac:dyDescent="0.2">
      <c r="A191" s="53">
        <v>3293</v>
      </c>
      <c r="B191" s="85" t="s">
        <v>425</v>
      </c>
      <c r="C191" s="50" t="s">
        <v>426</v>
      </c>
      <c r="D191" s="242">
        <v>1798.21</v>
      </c>
      <c r="E191" s="242">
        <v>1254.3599999999999</v>
      </c>
      <c r="F191" s="52">
        <f t="shared" si="31"/>
        <v>69.756035168306255</v>
      </c>
    </row>
    <row r="192" spans="1:6" ht="12.75" customHeight="1" x14ac:dyDescent="0.2">
      <c r="A192" s="53">
        <v>3294</v>
      </c>
      <c r="B192" s="85" t="s">
        <v>427</v>
      </c>
      <c r="C192" s="50" t="s">
        <v>428</v>
      </c>
      <c r="D192" s="242">
        <v>291.99</v>
      </c>
      <c r="E192" s="242">
        <v>249.36</v>
      </c>
      <c r="F192" s="52">
        <f t="shared" si="31"/>
        <v>85.400184937840336</v>
      </c>
    </row>
    <row r="193" spans="1:6" ht="12.75" customHeight="1" x14ac:dyDescent="0.2">
      <c r="A193" s="53">
        <v>3295</v>
      </c>
      <c r="B193" s="85" t="s">
        <v>429</v>
      </c>
      <c r="C193" s="50" t="s">
        <v>430</v>
      </c>
      <c r="D193" s="242">
        <v>2963.04</v>
      </c>
      <c r="E193" s="242">
        <v>4302.8999999999996</v>
      </c>
      <c r="F193" s="52">
        <f t="shared" si="31"/>
        <v>145.21909930341809</v>
      </c>
    </row>
    <row r="194" spans="1:6" ht="12.75" customHeight="1" x14ac:dyDescent="0.2">
      <c r="A194" s="53" t="s">
        <v>431</v>
      </c>
      <c r="B194" s="85" t="s">
        <v>432</v>
      </c>
      <c r="C194" s="50" t="s">
        <v>431</v>
      </c>
      <c r="D194" s="242">
        <v>1327.23</v>
      </c>
      <c r="E194" s="242"/>
      <c r="F194" s="52">
        <f t="shared" si="31"/>
        <v>0</v>
      </c>
    </row>
    <row r="195" spans="1:6" ht="12.75" customHeight="1" x14ac:dyDescent="0.2">
      <c r="A195" s="53">
        <v>3299</v>
      </c>
      <c r="B195" s="85" t="s">
        <v>433</v>
      </c>
      <c r="C195" s="50" t="s">
        <v>434</v>
      </c>
      <c r="D195" s="242">
        <v>1065.9100000000001</v>
      </c>
      <c r="E195" s="242">
        <v>1703.66</v>
      </c>
      <c r="F195" s="52">
        <f t="shared" si="31"/>
        <v>159.83150547419575</v>
      </c>
    </row>
    <row r="196" spans="1:6" ht="12.75" customHeight="1" x14ac:dyDescent="0.2">
      <c r="A196" s="53">
        <v>34</v>
      </c>
      <c r="B196" s="232" t="s">
        <v>435</v>
      </c>
      <c r="C196" s="50" t="s">
        <v>436</v>
      </c>
      <c r="D196" s="51">
        <f t="shared" ref="D196:E196" si="44">D197+D202+D210</f>
        <v>2278.48</v>
      </c>
      <c r="E196" s="51">
        <f t="shared" si="44"/>
        <v>1197.27</v>
      </c>
      <c r="F196" s="52">
        <f t="shared" si="31"/>
        <v>52.546873354165932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2278.48</v>
      </c>
      <c r="E210" s="51">
        <f t="shared" si="47"/>
        <v>1197.27</v>
      </c>
      <c r="F210" s="52">
        <f t="shared" si="31"/>
        <v>52.546873354165932</v>
      </c>
    </row>
    <row r="211" spans="1:6" ht="12.75" customHeight="1" x14ac:dyDescent="0.2">
      <c r="A211" s="53">
        <v>3431</v>
      </c>
      <c r="B211" s="232" t="s">
        <v>465</v>
      </c>
      <c r="C211" s="50" t="s">
        <v>466</v>
      </c>
      <c r="D211" s="242">
        <v>1180.67</v>
      </c>
      <c r="E211" s="242">
        <v>1197.27</v>
      </c>
      <c r="F211" s="52">
        <f t="shared" si="31"/>
        <v>101.40598134957268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1097.81</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46008.929999999993</v>
      </c>
      <c r="E252" s="51">
        <f t="shared" si="63"/>
        <v>45759.88</v>
      </c>
      <c r="F252" s="52">
        <f t="shared" ref="F252:F258" si="64">IF(D252&lt;&gt;0,IF(E252/D252&gt;=100,"&gt;&gt;100",E252/D252*100),"-")</f>
        <v>99.458692040871213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46008.929999999993</v>
      </c>
      <c r="E259" s="51">
        <f t="shared" si="66"/>
        <v>45759.88</v>
      </c>
      <c r="F259" s="52">
        <f t="shared" ref="F259:F262" si="67">IF(D259&lt;&gt;0,IF(E259/D259&gt;=100,"&gt;&gt;100",E259/D259*100),"-")</f>
        <v>99.458692040871213</v>
      </c>
    </row>
    <row r="260" spans="1:6" ht="12.75" customHeight="1" x14ac:dyDescent="0.2">
      <c r="A260" s="53">
        <v>3721</v>
      </c>
      <c r="B260" s="85" t="s">
        <v>559</v>
      </c>
      <c r="C260" s="50" t="s">
        <v>560</v>
      </c>
      <c r="D260" s="242">
        <v>40406.519999999997</v>
      </c>
      <c r="E260" s="242">
        <v>41357.42</v>
      </c>
      <c r="F260" s="52">
        <f t="shared" si="67"/>
        <v>102.35333307594914</v>
      </c>
    </row>
    <row r="261" spans="1:6" ht="12.75" customHeight="1" x14ac:dyDescent="0.2">
      <c r="A261" s="53">
        <v>3722</v>
      </c>
      <c r="B261" s="85" t="s">
        <v>561</v>
      </c>
      <c r="C261" s="50" t="s">
        <v>562</v>
      </c>
      <c r="D261" s="242">
        <v>5602.41</v>
      </c>
      <c r="E261" s="242">
        <v>4402.46</v>
      </c>
      <c r="F261" s="52">
        <f t="shared" si="67"/>
        <v>78.58153901624479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1641.78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1641.78</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1641.78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1806564.17</v>
      </c>
      <c r="E289" s="51">
        <f t="shared" si="79"/>
        <v>2295106.25</v>
      </c>
      <c r="F289" s="52">
        <f t="shared" si="76"/>
        <v>127.04260873279691</v>
      </c>
    </row>
    <row r="290" spans="1:6" ht="12.75" customHeight="1" x14ac:dyDescent="0.2">
      <c r="A290" s="53" t="s">
        <v>608</v>
      </c>
      <c r="B290" s="85" t="s">
        <v>619</v>
      </c>
      <c r="C290" s="50" t="s">
        <v>620</v>
      </c>
      <c r="D290" s="51">
        <f>IF(D6&gt;=D289,D6-D289,0)</f>
        <v>62613.340000000084</v>
      </c>
      <c r="E290" s="51">
        <f>IF(E6&gt;=E289,E6-E289,0)</f>
        <v>69286.449999999721</v>
      </c>
      <c r="F290" s="52">
        <f t="shared" si="76"/>
        <v>110.65764899300952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192439.67</v>
      </c>
      <c r="E292" s="242">
        <v>211741.84</v>
      </c>
      <c r="F292" s="52">
        <f t="shared" si="76"/>
        <v>110.03024480347527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3373.97</v>
      </c>
      <c r="E294" s="242">
        <v>4275.34</v>
      </c>
      <c r="F294" s="52">
        <f t="shared" si="76"/>
        <v>126.7154124073421</v>
      </c>
    </row>
    <row r="295" spans="1:6" ht="24" x14ac:dyDescent="0.2">
      <c r="A295" s="53">
        <v>9661</v>
      </c>
      <c r="B295" s="85" t="s">
        <v>629</v>
      </c>
      <c r="C295" s="50" t="s">
        <v>630</v>
      </c>
      <c r="D295" s="242">
        <v>0</v>
      </c>
      <c r="E295" s="242">
        <v>318.52999999999997</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70989.66</v>
      </c>
      <c r="E350" s="51">
        <f t="shared" si="95"/>
        <v>74646.75</v>
      </c>
      <c r="F350" s="52">
        <f t="shared" si="81"/>
        <v>105.15158123028057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70989.66</v>
      </c>
      <c r="E363" s="51">
        <f t="shared" si="99"/>
        <v>74646.75</v>
      </c>
      <c r="F363" s="52">
        <f t="shared" si="81"/>
        <v>105.15158123028057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25723.75</v>
      </c>
      <c r="E369" s="51">
        <f t="shared" si="101"/>
        <v>38155.279999999999</v>
      </c>
      <c r="F369" s="52">
        <f t="shared" si="81"/>
        <v>148.32705184897225</v>
      </c>
    </row>
    <row r="370" spans="1:6" ht="12.75" customHeight="1" x14ac:dyDescent="0.2">
      <c r="A370" s="53">
        <v>4221</v>
      </c>
      <c r="B370" s="85" t="s">
        <v>674</v>
      </c>
      <c r="C370" s="50" t="s">
        <v>766</v>
      </c>
      <c r="D370" s="242">
        <v>17942.05</v>
      </c>
      <c r="E370" s="242">
        <v>16371.6</v>
      </c>
      <c r="F370" s="52">
        <f t="shared" si="81"/>
        <v>91.247098297017345</v>
      </c>
    </row>
    <row r="371" spans="1:6" ht="12.75" customHeight="1" x14ac:dyDescent="0.2">
      <c r="A371" s="53">
        <v>4222</v>
      </c>
      <c r="B371" s="85" t="s">
        <v>767</v>
      </c>
      <c r="C371" s="50" t="s">
        <v>768</v>
      </c>
      <c r="D371" s="242">
        <v>0</v>
      </c>
      <c r="E371" s="242">
        <v>1429.49</v>
      </c>
      <c r="F371" s="52" t="str">
        <f t="shared" si="81"/>
        <v>-</v>
      </c>
    </row>
    <row r="372" spans="1:6" ht="12.75" customHeight="1" x14ac:dyDescent="0.2">
      <c r="A372" s="53">
        <v>4223</v>
      </c>
      <c r="B372" s="85" t="s">
        <v>678</v>
      </c>
      <c r="C372" s="50" t="s">
        <v>769</v>
      </c>
      <c r="D372" s="242">
        <v>7781.7</v>
      </c>
      <c r="E372" s="242">
        <v>5943.3</v>
      </c>
      <c r="F372" s="52">
        <f t="shared" si="81"/>
        <v>76.375342148887782</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6411.66</v>
      </c>
      <c r="F375" s="52" t="str">
        <f t="shared" si="81"/>
        <v>-</v>
      </c>
    </row>
    <row r="376" spans="1:6" ht="12.75" customHeight="1" x14ac:dyDescent="0.2">
      <c r="A376" s="53">
        <v>4227</v>
      </c>
      <c r="B376" s="232" t="s">
        <v>686</v>
      </c>
      <c r="C376" s="50" t="s">
        <v>773</v>
      </c>
      <c r="D376" s="242">
        <v>0</v>
      </c>
      <c r="E376" s="242">
        <v>7999.23</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45265.91</v>
      </c>
      <c r="E383" s="51">
        <f t="shared" si="103"/>
        <v>36491.47</v>
      </c>
      <c r="F383" s="52">
        <f t="shared" si="81"/>
        <v>80.615787907500362</v>
      </c>
    </row>
    <row r="384" spans="1:6" ht="12.75" customHeight="1" x14ac:dyDescent="0.2">
      <c r="A384" s="53">
        <v>4241</v>
      </c>
      <c r="B384" s="85" t="s">
        <v>783</v>
      </c>
      <c r="C384" s="50" t="s">
        <v>784</v>
      </c>
      <c r="D384" s="242">
        <v>45265.91</v>
      </c>
      <c r="E384" s="242">
        <v>36491.47</v>
      </c>
      <c r="F384" s="52">
        <f t="shared" si="81"/>
        <v>80.615787907500362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70989.66</v>
      </c>
      <c r="E408" s="51">
        <f t="shared" si="111"/>
        <v>74646.75</v>
      </c>
      <c r="F408" s="52">
        <f t="shared" si="81"/>
        <v>105.15158123028057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176712.66</v>
      </c>
      <c r="E410" s="242">
        <v>204391.15</v>
      </c>
      <c r="F410" s="52">
        <f t="shared" si="81"/>
        <v>115.66299211386439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1869177.51</v>
      </c>
      <c r="E412" s="51">
        <f>E6+E298</f>
        <v>2364392.6999999997</v>
      </c>
      <c r="F412" s="52">
        <f t="shared" si="81"/>
        <v>126.49374857928821</v>
      </c>
    </row>
    <row r="413" spans="1:6" ht="12.75" customHeight="1" x14ac:dyDescent="0.2">
      <c r="A413" s="53" t="s">
        <v>608</v>
      </c>
      <c r="B413" s="85" t="s">
        <v>831</v>
      </c>
      <c r="C413" s="50" t="s">
        <v>832</v>
      </c>
      <c r="D413" s="51">
        <f t="shared" ref="D413:E413" si="112">D289+D350</f>
        <v>1877553.8299999998</v>
      </c>
      <c r="E413" s="51">
        <f t="shared" si="112"/>
        <v>2369753</v>
      </c>
      <c r="F413" s="52">
        <f t="shared" si="81"/>
        <v>126.2149165651352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8376.3199999998324</v>
      </c>
      <c r="E415" s="51">
        <f t="shared" si="114"/>
        <v>5360.3000000002794</v>
      </c>
      <c r="F415" s="52">
        <f t="shared" si="81"/>
        <v>63.993495950493617</v>
      </c>
    </row>
    <row r="416" spans="1:6" ht="12.75" customHeight="1" x14ac:dyDescent="0.2">
      <c r="A416" s="60" t="s">
        <v>837</v>
      </c>
      <c r="B416" s="232" t="s">
        <v>838</v>
      </c>
      <c r="C416" s="61" t="s">
        <v>839</v>
      </c>
      <c r="D416" s="51">
        <f t="shared" ref="D416:E416" si="115">IF(D292-D293+D409-D410&gt;=0,D292-D293+D409-D410,0)</f>
        <v>15727.010000000009</v>
      </c>
      <c r="E416" s="51">
        <f t="shared" si="115"/>
        <v>7350.6900000000023</v>
      </c>
      <c r="F416" s="52">
        <f t="shared" si="81"/>
        <v>46.739272118476414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3373.97</v>
      </c>
      <c r="E418" s="62">
        <f t="shared" si="117"/>
        <v>4275.34</v>
      </c>
      <c r="F418" s="57">
        <f t="shared" si="81"/>
        <v>126.7154124073421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1869177.51</v>
      </c>
      <c r="E639" s="51">
        <f t="shared" si="180"/>
        <v>2364392.6999999997</v>
      </c>
      <c r="F639" s="52">
        <f t="shared" si="119"/>
        <v>126.49374857928821</v>
      </c>
    </row>
    <row r="640" spans="1:6" ht="12.75" customHeight="1" x14ac:dyDescent="0.2">
      <c r="A640" s="53" t="s">
        <v>608</v>
      </c>
      <c r="B640" s="85" t="s">
        <v>1277</v>
      </c>
      <c r="C640" s="50" t="s">
        <v>1278</v>
      </c>
      <c r="D640" s="51">
        <f t="shared" ref="D640:E640" si="181">D413+D528</f>
        <v>1877553.8299999998</v>
      </c>
      <c r="E640" s="51">
        <f t="shared" si="181"/>
        <v>2369753</v>
      </c>
      <c r="F640" s="52">
        <f t="shared" si="119"/>
        <v>126.2149165651352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8376.3199999998324</v>
      </c>
      <c r="E642" s="51">
        <f t="shared" si="183"/>
        <v>5360.3000000002794</v>
      </c>
      <c r="F642" s="52">
        <f t="shared" si="119"/>
        <v>63.993495950493617</v>
      </c>
    </row>
    <row r="643" spans="1:6" ht="24" x14ac:dyDescent="0.2">
      <c r="A643" s="60" t="s">
        <v>1283</v>
      </c>
      <c r="B643" s="85" t="s">
        <v>1284</v>
      </c>
      <c r="C643" s="61" t="s">
        <v>1283</v>
      </c>
      <c r="D643" s="51">
        <f t="shared" ref="D643:E643" si="184">IF(D416-D417+D637-D638&gt;=0,D416-D417+D637-D638,0)</f>
        <v>15727.010000000009</v>
      </c>
      <c r="E643" s="51">
        <f t="shared" si="184"/>
        <v>7350.6900000000023</v>
      </c>
      <c r="F643" s="52">
        <f t="shared" si="119"/>
        <v>46.739272118476414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7350.690000000177</v>
      </c>
      <c r="E645" s="51">
        <f t="shared" si="186"/>
        <v>1990.3899999997229</v>
      </c>
      <c r="F645" s="52">
        <f t="shared" si="119"/>
        <v>27.077594076197947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118378.15</v>
      </c>
      <c r="E647" s="243">
        <v>138774.54</v>
      </c>
      <c r="F647" s="57">
        <f t="shared" si="119"/>
        <v>117.2298604092056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28497.42</v>
      </c>
      <c r="E649" s="242">
        <v>28643.119999999999</v>
      </c>
      <c r="F649" s="52">
        <f t="shared" ref="F649:F724" si="188">IF(D649&lt;&gt;0,IF(E649/D649&gt;=100,"&gt;&gt;100",E649/D649*100),"-")</f>
        <v>100.51127435395905</v>
      </c>
    </row>
    <row r="650" spans="1:6" ht="12.75" customHeight="1" x14ac:dyDescent="0.2">
      <c r="A650" s="53" t="s">
        <v>1296</v>
      </c>
      <c r="B650" s="85" t="s">
        <v>1297</v>
      </c>
      <c r="C650" s="50" t="s">
        <v>1296</v>
      </c>
      <c r="D650" s="242">
        <v>511586.94</v>
      </c>
      <c r="E650" s="242">
        <v>836836.72</v>
      </c>
      <c r="F650" s="52">
        <f t="shared" si="188"/>
        <v>163.57663860613798</v>
      </c>
    </row>
    <row r="651" spans="1:6" ht="12.75" customHeight="1" x14ac:dyDescent="0.2">
      <c r="A651" s="53" t="s">
        <v>1298</v>
      </c>
      <c r="B651" s="85" t="s">
        <v>1299</v>
      </c>
      <c r="C651" s="50" t="s">
        <v>1298</v>
      </c>
      <c r="D651" s="242">
        <v>511441.24</v>
      </c>
      <c r="E651" s="242">
        <v>772615.51</v>
      </c>
      <c r="F651" s="52">
        <f t="shared" si="188"/>
        <v>151.06632973125124</v>
      </c>
    </row>
    <row r="652" spans="1:6" ht="24" x14ac:dyDescent="0.2">
      <c r="A652" s="53">
        <v>11</v>
      </c>
      <c r="B652" s="85" t="s">
        <v>1300</v>
      </c>
      <c r="C652" s="50" t="s">
        <v>1301</v>
      </c>
      <c r="D652" s="51">
        <f t="shared" ref="D652:E652" si="189">+D649+D650-D651</f>
        <v>28643.119999999995</v>
      </c>
      <c r="E652" s="51">
        <f t="shared" si="189"/>
        <v>92864.329999999958</v>
      </c>
      <c r="F652" s="52">
        <f t="shared" si="188"/>
        <v>324.21164314502045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80</v>
      </c>
      <c r="E654" s="262">
        <v>80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77</v>
      </c>
      <c r="E656" s="262">
        <v>77</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496.12</v>
      </c>
      <c r="E662" s="242">
        <v>957</v>
      </c>
      <c r="F662" s="52">
        <f t="shared" si="188"/>
        <v>192.89687978714826</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1375801.94</v>
      </c>
      <c r="E675" s="242">
        <v>1745761.76</v>
      </c>
      <c r="F675" s="52">
        <f t="shared" si="188"/>
        <v>126.89048541391068</v>
      </c>
    </row>
    <row r="676" spans="1:6" ht="24" x14ac:dyDescent="0.2">
      <c r="A676" s="53">
        <v>63613</v>
      </c>
      <c r="B676" s="232" t="s">
        <v>1349</v>
      </c>
      <c r="C676" s="50" t="s">
        <v>1350</v>
      </c>
      <c r="D676" s="242">
        <v>3360.56</v>
      </c>
      <c r="E676" s="242">
        <v>260</v>
      </c>
      <c r="F676" s="52">
        <f t="shared" si="188"/>
        <v>7.7368057704668276</v>
      </c>
    </row>
    <row r="677" spans="1:6" ht="24" x14ac:dyDescent="0.2">
      <c r="A677" s="53">
        <v>63622</v>
      </c>
      <c r="B677" s="232" t="s">
        <v>1351</v>
      </c>
      <c r="C677" s="50" t="s">
        <v>1352</v>
      </c>
      <c r="D677" s="242">
        <v>43311.19</v>
      </c>
      <c r="E677" s="242">
        <v>37525.39</v>
      </c>
      <c r="F677" s="52">
        <f t="shared" si="188"/>
        <v>86.64132756453931</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6627.2</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34274</v>
      </c>
      <c r="E710" s="242">
        <v>39618.92</v>
      </c>
      <c r="F710" s="52">
        <f t="shared" si="188"/>
        <v>115.59467818171207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2712.74</v>
      </c>
      <c r="E716" s="242">
        <v>8454.01</v>
      </c>
      <c r="F716" s="52">
        <f t="shared" si="188"/>
        <v>311.64099766287967</v>
      </c>
    </row>
    <row r="717" spans="1:6" ht="12.75" customHeight="1" x14ac:dyDescent="0.2">
      <c r="A717" s="53">
        <v>31215</v>
      </c>
      <c r="B717" s="85" t="s">
        <v>1413</v>
      </c>
      <c r="C717" s="50" t="s">
        <v>1414</v>
      </c>
      <c r="D717" s="242">
        <v>4201.79</v>
      </c>
      <c r="E717" s="242">
        <v>4408.9399999999996</v>
      </c>
      <c r="F717" s="52">
        <f t="shared" si="188"/>
        <v>104.93004172031443</v>
      </c>
    </row>
    <row r="718" spans="1:6" ht="12.75" customHeight="1" x14ac:dyDescent="0.2">
      <c r="A718" s="53">
        <v>32121</v>
      </c>
      <c r="B718" s="85" t="s">
        <v>1415</v>
      </c>
      <c r="C718" s="50" t="s">
        <v>1416</v>
      </c>
      <c r="D718" s="242">
        <v>42051.22</v>
      </c>
      <c r="E718" s="242">
        <v>41930.26</v>
      </c>
      <c r="F718" s="52">
        <f t="shared" si="188"/>
        <v>99.71235079505422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759.51</v>
      </c>
      <c r="E720" s="242">
        <v>11188.13</v>
      </c>
      <c r="F720" s="52">
        <f t="shared" si="188"/>
        <v>1473.0721122829191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96.51</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2620.2800000000002</v>
      </c>
      <c r="E724" s="242"/>
      <c r="F724" s="52">
        <f t="shared" si="188"/>
        <v>0</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40406.519999999997</v>
      </c>
      <c r="E823" s="242">
        <v>41357.42</v>
      </c>
      <c r="F823" s="52">
        <f t="shared" si="190"/>
        <v>102.35333307594914</v>
      </c>
    </row>
    <row r="824" spans="1:6" ht="12.75" customHeight="1" x14ac:dyDescent="0.2">
      <c r="A824" s="53">
        <v>37221</v>
      </c>
      <c r="B824" s="85" t="s">
        <v>1627</v>
      </c>
      <c r="C824" s="50" t="s">
        <v>1628</v>
      </c>
      <c r="D824" s="242">
        <v>1078.3800000000001</v>
      </c>
      <c r="E824" s="242">
        <v>500</v>
      </c>
      <c r="F824" s="52">
        <f t="shared" si="190"/>
        <v>46.365845063892131</v>
      </c>
    </row>
    <row r="825" spans="1:6" ht="12.75" customHeight="1" x14ac:dyDescent="0.2">
      <c r="A825" s="53" t="s">
        <v>1629</v>
      </c>
      <c r="B825" s="85" t="s">
        <v>1606</v>
      </c>
      <c r="C825" s="50" t="s">
        <v>1629</v>
      </c>
      <c r="D825" s="242"/>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4524.03</v>
      </c>
      <c r="E827" s="242">
        <v>3902.46</v>
      </c>
      <c r="F827" s="52">
        <f t="shared" si="190"/>
        <v>86.260701188984171</v>
      </c>
    </row>
    <row r="828" spans="1:6" ht="12.75" customHeight="1" x14ac:dyDescent="0.2">
      <c r="A828" s="53" t="s">
        <v>1634</v>
      </c>
      <c r="B828" s="85" t="s">
        <v>1635</v>
      </c>
      <c r="C828" s="50" t="s">
        <v>1634</v>
      </c>
      <c r="D828" s="242"/>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72" workbookViewId="0">
      <selection activeCell="E176" sqref="E1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4163146.8000000003</v>
      </c>
      <c r="E6" s="229">
        <f t="shared" si="0"/>
        <v>4216065.13</v>
      </c>
      <c r="F6" s="230">
        <f t="shared" ref="F6:F260" si="1">IF(D6&gt;0,IF(E6/D6&gt;=100,"&gt;&gt;100",E6/D6*100),"-")</f>
        <v>101.27111371619179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3991876.6100000003</v>
      </c>
      <c r="E7" s="104">
        <f t="shared" si="2"/>
        <v>3953829.65</v>
      </c>
      <c r="F7" s="93">
        <f t="shared" si="1"/>
        <v>99.046890379710391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3991876.6100000003</v>
      </c>
      <c r="E12" s="104">
        <f t="shared" si="3"/>
        <v>3953829.65</v>
      </c>
      <c r="F12" s="93">
        <f t="shared" si="1"/>
        <v>99.046890379710391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3901031.0300000003</v>
      </c>
      <c r="E13" s="104">
        <f t="shared" si="4"/>
        <v>3836192.7800000003</v>
      </c>
      <c r="F13" s="93">
        <f t="shared" si="1"/>
        <v>98.33792016773576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5194260.42</v>
      </c>
      <c r="E15" s="247">
        <v>5194260.41</v>
      </c>
      <c r="F15" s="93">
        <f t="shared" si="1"/>
        <v>99.99999980747981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1293229.3899999999</v>
      </c>
      <c r="E18" s="247">
        <v>1358067.63</v>
      </c>
      <c r="F18" s="93">
        <f t="shared" si="1"/>
        <v>105.01366892071637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82908.010000000068</v>
      </c>
      <c r="E19" s="104">
        <f t="shared" si="5"/>
        <v>111916.73999999993</v>
      </c>
      <c r="F19" s="93">
        <f t="shared" si="1"/>
        <v>134.98905594284537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245314.38</v>
      </c>
      <c r="E20" s="247">
        <v>277589.53999999998</v>
      </c>
      <c r="F20" s="93">
        <f t="shared" si="1"/>
        <v>113.15665229245835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54657.08</v>
      </c>
      <c r="E21" s="247">
        <v>52605.47</v>
      </c>
      <c r="F21" s="93">
        <f t="shared" si="1"/>
        <v>96.246396624188478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47212.1</v>
      </c>
      <c r="E22" s="247">
        <v>52886.61</v>
      </c>
      <c r="F22" s="93">
        <f t="shared" si="1"/>
        <v>112.01918575958283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1272.3599999999999</v>
      </c>
      <c r="E23" s="247">
        <v>0</v>
      </c>
      <c r="F23" s="93">
        <f t="shared" si="1"/>
        <v>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2469.83</v>
      </c>
      <c r="E24" s="247">
        <v>2140.5</v>
      </c>
      <c r="F24" s="93">
        <f t="shared" si="1"/>
        <v>86.665883886745249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157308.32</v>
      </c>
      <c r="E25" s="247">
        <v>162637.10999999999</v>
      </c>
      <c r="F25" s="93">
        <f t="shared" si="1"/>
        <v>103.38748134872966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23953.87</v>
      </c>
      <c r="E26" s="247">
        <v>30475.35</v>
      </c>
      <c r="F26" s="93">
        <f t="shared" si="1"/>
        <v>127.22516236416077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449279.93</v>
      </c>
      <c r="E28" s="247">
        <v>466417.84</v>
      </c>
      <c r="F28" s="93">
        <f t="shared" si="1"/>
        <v>103.81452828306843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485.5</v>
      </c>
      <c r="E29" s="104">
        <f t="shared" si="6"/>
        <v>485.5</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485.5</v>
      </c>
      <c r="E30" s="247">
        <v>485.5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7452.070000000007</v>
      </c>
      <c r="E35" s="104">
        <f t="shared" si="7"/>
        <v>5234.6300000000047</v>
      </c>
      <c r="F35" s="93">
        <f t="shared" si="1"/>
        <v>70.243972480129685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103143.63</v>
      </c>
      <c r="E36" s="247">
        <v>139635.1</v>
      </c>
      <c r="F36" s="93">
        <f t="shared" si="1"/>
        <v>135.37927645168199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95691.56</v>
      </c>
      <c r="E40" s="247">
        <v>134400.47</v>
      </c>
      <c r="F40" s="93">
        <f t="shared" si="1"/>
        <v>140.45174934968142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60692.05</v>
      </c>
      <c r="E54" s="247">
        <v>71828.31</v>
      </c>
      <c r="F54" s="93">
        <f t="shared" si="1"/>
        <v>118.34879527055024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60692.05</v>
      </c>
      <c r="E55" s="247">
        <v>71828.31</v>
      </c>
      <c r="F55" s="93">
        <f t="shared" si="1"/>
        <v>118.34879527055024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171270.19</v>
      </c>
      <c r="E68" s="104">
        <f t="shared" si="13"/>
        <v>262235.48</v>
      </c>
      <c r="F68" s="93">
        <f t="shared" si="1"/>
        <v>153.11215571139377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28643.119999999999</v>
      </c>
      <c r="E69" s="104">
        <f t="shared" si="14"/>
        <v>92864.33</v>
      </c>
      <c r="F69" s="93">
        <f t="shared" si="1"/>
        <v>324.2116431450205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28643.119999999999</v>
      </c>
      <c r="E70" s="104">
        <f t="shared" si="15"/>
        <v>92861.75</v>
      </c>
      <c r="F70" s="93">
        <f t="shared" si="1"/>
        <v>324.20263574638517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28643.119999999999</v>
      </c>
      <c r="E72" s="247">
        <v>92861.75</v>
      </c>
      <c r="F72" s="93">
        <f t="shared" si="1"/>
        <v>324.20263574638517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2.58</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20757.87</v>
      </c>
      <c r="E78" s="104">
        <f>E79+SUM(E82:E84)-E85+E86</f>
        <v>26204.16</v>
      </c>
      <c r="F78" s="93">
        <f t="shared" si="1"/>
        <v>126.23722954233745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20757.87</v>
      </c>
      <c r="E86" s="247">
        <v>26204.16</v>
      </c>
      <c r="F86" s="93">
        <f t="shared" si="1"/>
        <v>126.23722954233745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3491.05</v>
      </c>
      <c r="E146" s="104">
        <f t="shared" si="26"/>
        <v>4392.45</v>
      </c>
      <c r="F146" s="93">
        <f t="shared" si="1"/>
        <v>125.82031194053364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3491.05</v>
      </c>
      <c r="E159" s="247">
        <v>4073.92</v>
      </c>
      <c r="F159" s="93">
        <f t="shared" si="1"/>
        <v>116.69612294295413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318.52999999999997</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118378.15</v>
      </c>
      <c r="E170" s="104">
        <f t="shared" si="29"/>
        <v>138774.54</v>
      </c>
      <c r="F170" s="93">
        <f t="shared" si="1"/>
        <v>117.2298604092056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118378.15</v>
      </c>
      <c r="E173" s="247">
        <v>138774.54</v>
      </c>
      <c r="F173" s="93">
        <f t="shared" si="1"/>
        <v>117.2298604092056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4163146.8000000003</v>
      </c>
      <c r="E175" s="104">
        <f t="shared" si="30"/>
        <v>4216065.1300000008</v>
      </c>
      <c r="F175" s="93">
        <f t="shared" si="1"/>
        <v>101.27111371619182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160545.54000000004</v>
      </c>
      <c r="E176" s="104">
        <f t="shared" si="31"/>
        <v>255969.75000000003</v>
      </c>
      <c r="F176" s="93">
        <f t="shared" si="1"/>
        <v>159.4374717603491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160545.54000000004</v>
      </c>
      <c r="E177" s="104">
        <f t="shared" si="32"/>
        <v>253633.50000000003</v>
      </c>
      <c r="F177" s="93">
        <f t="shared" si="1"/>
        <v>157.98227717817633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133088.63</v>
      </c>
      <c r="E178" s="247">
        <v>155779.04</v>
      </c>
      <c r="F178" s="93">
        <f t="shared" si="1"/>
        <v>117.04909728201424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8139.2</v>
      </c>
      <c r="E179" s="247">
        <v>57589.23</v>
      </c>
      <c r="F179" s="93">
        <f t="shared" si="1"/>
        <v>707.55393650481619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123.48</v>
      </c>
      <c r="E180" s="104">
        <f t="shared" si="33"/>
        <v>123.48</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123.48</v>
      </c>
      <c r="E183" s="247">
        <v>123.48</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19194.23</v>
      </c>
      <c r="E188" s="247">
        <v>40141.75</v>
      </c>
      <c r="F188" s="93">
        <f t="shared" si="1"/>
        <v>209.13446384668725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2336.25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4002601.2600000002</v>
      </c>
      <c r="E237" s="104">
        <f t="shared" si="41"/>
        <v>3960095.3800000004</v>
      </c>
      <c r="F237" s="93">
        <f t="shared" si="1"/>
        <v>98.938043606172258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3991876.6100000003</v>
      </c>
      <c r="E238" s="104">
        <f t="shared" si="42"/>
        <v>3953829.6500000004</v>
      </c>
      <c r="F238" s="93">
        <f t="shared" si="1"/>
        <v>99.046890379710405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3991876.6100000003</v>
      </c>
      <c r="E239" s="104">
        <f t="shared" si="43"/>
        <v>3953829.6500000004</v>
      </c>
      <c r="F239" s="93">
        <f t="shared" si="1"/>
        <v>99.046890379710405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3948432.41</v>
      </c>
      <c r="E240" s="247">
        <v>3910385.45</v>
      </c>
      <c r="F240" s="93">
        <f t="shared" si="1"/>
        <v>99.036403411550353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43444.2</v>
      </c>
      <c r="E241" s="247">
        <v>43444.2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7350.6900000000023</v>
      </c>
      <c r="E245" s="104">
        <f t="shared" si="45"/>
        <v>1990.3899999999849</v>
      </c>
      <c r="F245" s="93">
        <f t="shared" si="1"/>
        <v>27.077594076202153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211741.84</v>
      </c>
      <c r="E246" s="104">
        <f t="shared" si="46"/>
        <v>243502.9</v>
      </c>
      <c r="F246" s="93">
        <f t="shared" si="1"/>
        <v>114.99989798898507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211741.84</v>
      </c>
      <c r="E247" s="247">
        <v>243502.9</v>
      </c>
      <c r="F247" s="93">
        <f t="shared" si="1"/>
        <v>114.99989798898507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204391.15</v>
      </c>
      <c r="E250" s="104">
        <f t="shared" si="47"/>
        <v>241512.51</v>
      </c>
      <c r="F250" s="93">
        <f t="shared" si="1"/>
        <v>118.16192139434609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204391.15</v>
      </c>
      <c r="E252" s="247">
        <v>241512.51</v>
      </c>
      <c r="F252" s="93">
        <f t="shared" si="1"/>
        <v>118.16192139434609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3373.96</v>
      </c>
      <c r="E255" s="247">
        <v>4275.34</v>
      </c>
      <c r="F255" s="93">
        <f t="shared" si="1"/>
        <v>126.71578797614673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123771.09</v>
      </c>
      <c r="E259" s="104">
        <f t="shared" si="49"/>
        <v>39729.550000000003</v>
      </c>
      <c r="F259" s="93">
        <f t="shared" si="1"/>
        <v>32.099216384052212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123771.09</v>
      </c>
      <c r="E260" s="248">
        <v>39729.550000000003</v>
      </c>
      <c r="F260" s="97">
        <f t="shared" si="1"/>
        <v>32.099216384052212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3491.05</v>
      </c>
      <c r="E264" s="247">
        <v>4392.45</v>
      </c>
      <c r="F264" s="93">
        <f t="shared" si="50"/>
        <v>125.82031194053364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20757.87</v>
      </c>
      <c r="E268" s="247">
        <v>26204.16</v>
      </c>
      <c r="F268" s="93">
        <f t="shared" si="50"/>
        <v>126.23722954233745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160545.54</v>
      </c>
      <c r="E287" s="247">
        <v>253633.5</v>
      </c>
      <c r="F287" s="93">
        <f t="shared" si="50"/>
        <v>157.98227717817633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2336.25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19194.23</v>
      </c>
      <c r="E302" s="247">
        <v>40141.75</v>
      </c>
      <c r="F302" s="93">
        <f t="shared" si="50"/>
        <v>209.13446384668725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D127" sqref="D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1877553.83</v>
      </c>
      <c r="E114" s="81">
        <f t="shared" si="22"/>
        <v>2369753</v>
      </c>
      <c r="F114" s="63">
        <f t="shared" si="1"/>
        <v>126.21491656513517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1859872.97</v>
      </c>
      <c r="E115" s="81">
        <f t="shared" si="23"/>
        <v>2172722.46</v>
      </c>
      <c r="F115" s="63">
        <f t="shared" si="1"/>
        <v>116.82101385666139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1859872.97</v>
      </c>
      <c r="E117" s="249">
        <v>2172722.46</v>
      </c>
      <c r="F117" s="63">
        <f t="shared" si="1"/>
        <v>116.82101385666139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17680.86</v>
      </c>
      <c r="E126" s="249">
        <v>197030.54</v>
      </c>
      <c r="F126" s="63">
        <f t="shared" si="1"/>
        <v>1114.3719253475228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1877553.83</v>
      </c>
      <c r="E141" s="106">
        <f t="shared" si="28"/>
        <v>2369753</v>
      </c>
      <c r="F141" s="82">
        <f t="shared" si="1"/>
        <v>126.21491656513517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5" sqref="A25:X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24427.68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24427.68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24427.68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24427.68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5" workbookViewId="0">
      <selection activeCell="D84" sqref="D8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160545.51999999999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2423690.02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35354.080000000002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2320233.44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1776906.04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496018.79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1029.18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44637.65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1641.78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68102.5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2328265.7899999996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14406.56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2248092.9799999995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1754215.65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446568.78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1029.18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44637.59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1641.78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65766.25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255969.75000000047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255969.75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40141.75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215828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0" zoomScaleNormal="100" workbookViewId="0">
      <selection activeCell="C274" sqref="C274"/>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9021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2024-01-30T08:01:14Z</cp:lastPrinted>
  <dcterms:created xsi:type="dcterms:W3CDTF">2022-04-01T05:14:30Z</dcterms:created>
  <dcterms:modified xsi:type="dcterms:W3CDTF">2024-01-30T08:02:24Z</dcterms:modified>
</cp:coreProperties>
</file>